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235" yWindow="-15" windowWidth="14280" windowHeight="12645" firstSheet="2" activeTab="8"/>
  </bookViews>
  <sheets>
    <sheet name="سهام" sheetId="1" r:id="rId1"/>
    <sheet name="اوراق مشارکت" sheetId="3" r:id="rId2"/>
    <sheet name="سپرده " sheetId="6" r:id="rId3"/>
    <sheet name="درآمدها" sheetId="7" r:id="rId4"/>
    <sheet name="درآمد سرمایه گذاری در سهام" sheetId="8" r:id="rId5"/>
    <sheet name="درآمد سود سهام" sheetId="9" r:id="rId6"/>
    <sheet name="درامد ناشی از تغییر قیمت سهام" sheetId="10" r:id="rId7"/>
    <sheet name="درآمد ناشی از فروش سهام" sheetId="11" r:id="rId8"/>
    <sheet name="درآمد حاصل از سرمایه گذاری در ا" sheetId="17" r:id="rId9"/>
    <sheet name="سود اوراق بهادار" sheetId="18" r:id="rId10"/>
    <sheet name="درآمد سپرده بانکی " sheetId="13" r:id="rId11"/>
    <sheet name="سود سپرده بانکی" sheetId="16" r:id="rId12"/>
    <sheet name="سایر درآمدها " sheetId="14" r:id="rId13"/>
  </sheets>
  <definedNames>
    <definedName name="_xlnm.Print_Area" localSheetId="4">'درآمد سرمایه گذاری در سهام'!$A$1:$U$93</definedName>
    <definedName name="_xlnm.Print_Area" localSheetId="5">'درآمد سود سهام'!$A$1:$S$41</definedName>
    <definedName name="_xlnm.Print_Area" localSheetId="6">'درامد ناشی از تغییر قیمت سهام'!$A$1:$Q$81</definedName>
    <definedName name="_xlnm.Print_Area" localSheetId="7">'درآمد ناشی از فروش سهام'!$A$1:$Q$73</definedName>
    <definedName name="_xlnm.Print_Area" localSheetId="3">درآمدها!$A$1:$G$13</definedName>
    <definedName name="_xlnm.Print_Area" localSheetId="2">'سپرده '!$A$1:$T$13</definedName>
    <definedName name="_xlnm.Print_Area" localSheetId="0">سهام!$A$1:$Z$65</definedName>
    <definedName name="_xlnm.Print_Titles" localSheetId="4">'درآمد سرمایه گذاری در سهام'!$1:$10</definedName>
    <definedName name="_xlnm.Print_Titles" localSheetId="6">'درامد ناشی از تغییر قیمت سهام'!$1:$6</definedName>
    <definedName name="_xlnm.Print_Titles" localSheetId="7">'درآمد ناشی از فروش سهام'!$1:$6</definedName>
    <definedName name="_xlnm.Print_Titles" localSheetId="0">سهام!$1:$9</definedName>
  </definedNames>
  <calcPr calcId="145621"/>
</workbook>
</file>

<file path=xl/calcChain.xml><?xml version="1.0" encoding="utf-8"?>
<calcChain xmlns="http://schemas.openxmlformats.org/spreadsheetml/2006/main">
  <c r="E11" i="14" l="1"/>
  <c r="C11" i="14"/>
  <c r="I11" i="17" l="1"/>
  <c r="I12" i="17"/>
  <c r="I10" i="17"/>
  <c r="I13" i="17" l="1"/>
  <c r="Y10" i="3"/>
  <c r="X10" i="3"/>
  <c r="V10" i="3"/>
  <c r="U10" i="3"/>
  <c r="G13" i="17" l="1"/>
  <c r="E13" i="17"/>
  <c r="C13" i="17"/>
  <c r="M13" i="17" l="1"/>
  <c r="AA10" i="3" l="1"/>
  <c r="K13" i="17" l="1"/>
  <c r="N8" i="18" l="1"/>
  <c r="H8" i="18"/>
  <c r="R7" i="18"/>
  <c r="R8" i="18" s="1"/>
  <c r="L7" i="18"/>
  <c r="L8" i="18" s="1"/>
</calcChain>
</file>

<file path=xl/sharedStrings.xml><?xml version="1.0" encoding="utf-8"?>
<sst xmlns="http://schemas.openxmlformats.org/spreadsheetml/2006/main" count="630" uniqueCount="229">
  <si>
    <t>صندوق سرمایه‌گذاری تجارت شاخصی کاردان</t>
  </si>
  <si>
    <t>صورت وضعیت پورتفوی</t>
  </si>
  <si>
    <t>برای ماه منتهی به 1396/12/29</t>
  </si>
  <si>
    <t>نام شرکت</t>
  </si>
  <si>
    <t>تغییرات طی دوره</t>
  </si>
  <si>
    <t>1396/12/29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</si>
  <si>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</si>
  <si>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</si>
  <si>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</si>
  <si>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</si>
  <si>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</si>
  <si>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</si>
  <si>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مبلغ فروش</t>
  </si>
  <si>
    <t>0.00 %</t>
  </si>
  <si>
    <t>پارس‌ خودرو</t>
  </si>
  <si>
    <t>گروه دارويي بركت</t>
  </si>
  <si>
    <t>نفت‌ بهران‌</t>
  </si>
  <si>
    <t>اطلاعات اوراق بهادار با درآمد ثابت</t>
  </si>
  <si>
    <t>نام اوراق</t>
  </si>
  <si>
    <t>دارای مجوز از سازمان</t>
  </si>
  <si>
    <t>تاریخ سررسید</t>
  </si>
  <si>
    <t>نرخ سود</t>
  </si>
  <si>
    <t>قیمت بازار هر ورقه</t>
  </si>
  <si>
    <t xml:space="preserve">درصد به کل دارایی 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</si>
  <si>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</si>
  <si>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</si>
  <si>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</si>
  <si>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</si>
  <si>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</si>
  <si>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</si>
  <si>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</si>
  <si>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</si>
  <si>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</si>
  <si>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1393/09/13</t>
  </si>
  <si>
    <t>829-828-11666666-1</t>
  </si>
  <si>
    <t>1393/10/29</t>
  </si>
  <si>
    <t>1393/11/23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</si>
  <si>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</si>
  <si>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</si>
  <si>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</si>
  <si>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</si>
  <si>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</si>
  <si>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</si>
  <si>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تاریخ دریافت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</si>
  <si>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</si>
  <si>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</si>
  <si>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</si>
  <si>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</si>
  <si>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</si>
  <si>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</si>
  <si>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</si>
  <si>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ارزش دفتری</t>
  </si>
  <si>
    <t>سود و زیان ناشی از تغییر قیمت</t>
  </si>
  <si>
    <t>سود و زیان ناشی از فروش</t>
  </si>
  <si>
    <t>مديريت صنعت شوينده ت.ص.بهشهر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</si>
  <si>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</si>
  <si>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</si>
  <si>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</si>
  <si>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</si>
  <si>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</si>
  <si>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</si>
  <si>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</si>
  <si>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</si>
  <si>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</si>
  <si>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1- سرمایه گذاری ها</t>
  </si>
  <si>
    <t>1-1-سرمایه‌گذاری در سهام و حق تقدم سهام</t>
  </si>
  <si>
    <t>درصد به کل  دارایی‌ها</t>
  </si>
  <si>
    <t>صندوق سرمایه گذاری تجارت شاخصی کاردان</t>
  </si>
  <si>
    <t xml:space="preserve">صورت وضعیت پرتفوی </t>
  </si>
  <si>
    <t>پذیرفته شده در بورس یا فرابورس</t>
  </si>
  <si>
    <t>تاریخ انتشار اوراق</t>
  </si>
  <si>
    <t>نرخ سود اسمی</t>
  </si>
  <si>
    <t>نرخ سود مؤثر</t>
  </si>
  <si>
    <t>درصد به کل دارایی‌ها</t>
  </si>
  <si>
    <t>نرخ سود علی الحساب</t>
  </si>
  <si>
    <t>3-1- سرمایه‌گذاری در  سپرده‌ بانکی</t>
  </si>
  <si>
    <t xml:space="preserve">     2-1-سرمایه‌گذاری در اوراق بهادار با درآمد ثابت یا علی‌الحساب</t>
  </si>
  <si>
    <t xml:space="preserve">صورت وضعیت درآمدها </t>
  </si>
  <si>
    <t>شرح</t>
  </si>
  <si>
    <t>یادداشت</t>
  </si>
  <si>
    <t>1-2</t>
  </si>
  <si>
    <t>3-2</t>
  </si>
  <si>
    <t>3-2-درآمد حاصل از سرمایه گذاری در سپرده بانکی و گواهی سپرده:</t>
  </si>
  <si>
    <t xml:space="preserve">درآمد سود </t>
  </si>
  <si>
    <t>یادداشت 2-2-1</t>
  </si>
  <si>
    <t>خالص بهای فروش</t>
  </si>
  <si>
    <t>پرداخت الكترونيك سامان كيش</t>
  </si>
  <si>
    <t>سهام</t>
  </si>
  <si>
    <t>درصد از کل درآمد ها</t>
  </si>
  <si>
    <t xml:space="preserve">      تاریخ تشکیل مجمع</t>
  </si>
  <si>
    <t>درآمد(زیان) حاصل از سرمایه گذاری در سهام و حق تقدم سهام</t>
  </si>
  <si>
    <t>درصد از کل درآمدها</t>
  </si>
  <si>
    <t>ايران‌ خودرو</t>
  </si>
  <si>
    <t>بانك خاورميانه</t>
  </si>
  <si>
    <t>بانك ملت</t>
  </si>
  <si>
    <t>پالايش نفت اصفهان</t>
  </si>
  <si>
    <t>پالايش نفت تبريز</t>
  </si>
  <si>
    <t>پتروشيمي پرديس</t>
  </si>
  <si>
    <t>پتروشيمي جم</t>
  </si>
  <si>
    <t>پتروشيمي فجر</t>
  </si>
  <si>
    <t>توسعه‌ صنايع‌ بهشهر(هلدينگ</t>
  </si>
  <si>
    <t>ح . سرمايه گذاري‌البرز(هلدينگ‌</t>
  </si>
  <si>
    <t>س. نفت و گاز و پتروشيمي تأمين</t>
  </si>
  <si>
    <t>سرمايه‌ گذاري‌ البرز(هلدينگ‌</t>
  </si>
  <si>
    <t>سرمايه‌ گذاري‌ پارس‌ توشه‌</t>
  </si>
  <si>
    <t>شركت ارتباطات سيار ايران</t>
  </si>
  <si>
    <t>صنايع پتروشيمي خليج فارس</t>
  </si>
  <si>
    <t>فولاد كاوه جنوب كيش</t>
  </si>
  <si>
    <t>فولاد مباركه اصفهان</t>
  </si>
  <si>
    <t>كارت اعتباري ايران كيش</t>
  </si>
  <si>
    <t>كشتيراني جمهوري اسلامي ايران</t>
  </si>
  <si>
    <t>كنتورسازي‌ايران‌</t>
  </si>
  <si>
    <t>گروه مپنا (سهامي عام)</t>
  </si>
  <si>
    <t>گسترش نفت و گاز پارسيان</t>
  </si>
  <si>
    <t>ليزينگ رايان‌ سايپا</t>
  </si>
  <si>
    <t>مخابرات ايران</t>
  </si>
  <si>
    <t>معدني و صنعتي گل گهر</t>
  </si>
  <si>
    <t>معدني‌وصنعتي‌چادرملو</t>
  </si>
  <si>
    <t>ملي‌ صنايع‌ مس‌ ايران‌</t>
  </si>
  <si>
    <t>نيرو محركه‌</t>
  </si>
  <si>
    <t>پالايش نفت بندرعباس</t>
  </si>
  <si>
    <t xml:space="preserve">      1-2-درآمد(زیان) حاصل از سرمایه‏گذاری در سهام و حق تقدم سهام:</t>
  </si>
  <si>
    <t>توليد برق عسلويه  مپنا</t>
  </si>
  <si>
    <t>2- درآمد(زیان) حاصل از سرمایه گذاری ها</t>
  </si>
  <si>
    <t>ح . پتروشیمی جم</t>
  </si>
  <si>
    <t>داروسازي‌ اسوه‌</t>
  </si>
  <si>
    <t>فولاد آلياژي ايران</t>
  </si>
  <si>
    <t xml:space="preserve">   2-2-درآمد حاصل از سرمایه­گذاری در اوراق بهادار با درآمد ثابت:</t>
  </si>
  <si>
    <t>باما</t>
  </si>
  <si>
    <t>ح . گروه دارويي بركت</t>
  </si>
  <si>
    <t>البرزدارو</t>
  </si>
  <si>
    <t>تجارت الكترونيك  پارسيان</t>
  </si>
  <si>
    <t>ح . معدني و صنعتي گل گهر</t>
  </si>
  <si>
    <t>سرمايه گذاري صدرتامين</t>
  </si>
  <si>
    <t>سيمان خوزستان</t>
  </si>
  <si>
    <t>ملي كشت و صنعت و دامپروري پارس</t>
  </si>
  <si>
    <t>سرمايه‌گذاري‌صندوق‌بازنشستگي‌</t>
  </si>
  <si>
    <t>اسنادخزانه-م3بودجه97-990721</t>
  </si>
  <si>
    <t>اسنادخزانه-م4بودجه97-991022</t>
  </si>
  <si>
    <t>اسنادخزانه-م6بودجه97-990423</t>
  </si>
  <si>
    <t>پلي پروپيلن جم - جم پيلن</t>
  </si>
  <si>
    <t>ايركا پارت صنعت</t>
  </si>
  <si>
    <t>نفت‌ پارس‌</t>
  </si>
  <si>
    <t>سرمايه گذاري سبحان</t>
  </si>
  <si>
    <t>ح . شركت ارتباطات سيار ايران</t>
  </si>
  <si>
    <t>چرخشگر</t>
  </si>
  <si>
    <t>نفت ايرانول</t>
  </si>
  <si>
    <t>1398/03/19</t>
  </si>
  <si>
    <t>1398/03/05</t>
  </si>
  <si>
    <t>1398/03/22</t>
  </si>
  <si>
    <t>1398/03/08</t>
  </si>
  <si>
    <t>1398/03/20</t>
  </si>
  <si>
    <t>1398/03/11</t>
  </si>
  <si>
    <t>1398/03/25</t>
  </si>
  <si>
    <t>1398/03/28</t>
  </si>
  <si>
    <t>1398/04/31</t>
  </si>
  <si>
    <t>فولاد  خوزستان</t>
  </si>
  <si>
    <t>سرمايه‌گذاري‌غدير(هلدينگ‌</t>
  </si>
  <si>
    <t>پتروشيمي پارس</t>
  </si>
  <si>
    <t>پتروشيمي نوري</t>
  </si>
  <si>
    <t>خدمات‌انفورماتيك‌</t>
  </si>
  <si>
    <t>ح . سيمان خوزستان</t>
  </si>
  <si>
    <t>بانك  پاسارگاد</t>
  </si>
  <si>
    <t>پالايش نفت تهران</t>
  </si>
  <si>
    <t>پتروشيمي‌شيراز</t>
  </si>
  <si>
    <t>سيمان لار سبزوار</t>
  </si>
  <si>
    <t>سيمان‌اروميه‌</t>
  </si>
  <si>
    <t>به پرداخت ملت</t>
  </si>
  <si>
    <t>سيمرغ</t>
  </si>
  <si>
    <t>1398/04/30</t>
  </si>
  <si>
    <t>1398/04/25</t>
  </si>
  <si>
    <t>1398/04/22</t>
  </si>
  <si>
    <t>1398/04/24</t>
  </si>
  <si>
    <t>1398/04/26</t>
  </si>
  <si>
    <t>1398/04/09</t>
  </si>
  <si>
    <t>1398/04/27</t>
  </si>
  <si>
    <t>1398/04/19</t>
  </si>
  <si>
    <t>1398/04/10</t>
  </si>
  <si>
    <t>1398/04/02</t>
  </si>
  <si>
    <t>1398/05/31</t>
  </si>
  <si>
    <t>صنايع‌ لاستيكي‌  سهند</t>
  </si>
  <si>
    <t>غلتك سازان سپاهان</t>
  </si>
  <si>
    <t>سيمان فارس و خوزستان</t>
  </si>
  <si>
    <t>پخش هجرت</t>
  </si>
  <si>
    <t>س. صنايع‌شيميايي‌ايران</t>
  </si>
  <si>
    <t>گروه‌ صنعتي‌ بارز</t>
  </si>
  <si>
    <t>بانک تجارت سمیه شرقی</t>
  </si>
  <si>
    <t>بانک خاورمیانه مهستان</t>
  </si>
  <si>
    <t>بانک سامان ملاصدرا</t>
  </si>
  <si>
    <t>بانک پاسارگاد گلفام</t>
  </si>
  <si>
    <t>55917450</t>
  </si>
  <si>
    <t>1398/05/30</t>
  </si>
  <si>
    <t>پتروشيمي زاگرس</t>
  </si>
  <si>
    <t>جنرال مكانيك</t>
  </si>
  <si>
    <t>گروه مديريت سرمايه گذاري اميد</t>
  </si>
  <si>
    <t>1398/06/17</t>
  </si>
  <si>
    <t>1398/07/30</t>
  </si>
  <si>
    <t>توزيع دارو پخش</t>
  </si>
  <si>
    <t>توليدي فولاد سپيد فراب كوير</t>
  </si>
  <si>
    <t>توسعه مولد نيروگاهي جهرم</t>
  </si>
  <si>
    <t>1398/07/29</t>
  </si>
  <si>
    <t>1398/08/30</t>
  </si>
  <si>
    <t>سرمايه گذاري آوا نوين</t>
  </si>
  <si>
    <t>معین برای سایر درآمدهای تنزیل سود بانک</t>
  </si>
  <si>
    <t>تعدیل کارمزد کارگزار</t>
  </si>
  <si>
    <t/>
  </si>
  <si>
    <t>طی  ماه</t>
  </si>
  <si>
    <t>از ابتدای سال مالی تا پایان  ماه</t>
  </si>
  <si>
    <t>2-2</t>
  </si>
  <si>
    <t>یادداشت1-2-1</t>
  </si>
  <si>
    <t>یادداشت2-2-1</t>
  </si>
  <si>
    <t>یادداشت 3-2-1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</si>
  <si>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</si>
  <si>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</si>
  <si>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</si>
  <si>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>سرمایه گذاری در اوراق بهادار</t>
  </si>
  <si>
    <t>درآمد سپرده بانکی</t>
  </si>
  <si>
    <t>یادداشت 1-2-2</t>
  </si>
  <si>
    <t xml:space="preserve">2-2-1 سود اوراق بهادار با درآمد ثابت </t>
  </si>
  <si>
    <t>3-2-1 سود سپرده بانکی</t>
  </si>
  <si>
    <t>4-سایر درآمدها:</t>
  </si>
  <si>
    <t>برای ماه منتهی به 1398/09/30</t>
  </si>
  <si>
    <t>1398/09/30</t>
  </si>
  <si>
    <t>از ابتدای سال مالی تا پایان ماه</t>
  </si>
  <si>
    <t>طی ماه</t>
  </si>
  <si>
    <t>مبین انرژی خلیج فارس</t>
  </si>
  <si>
    <t>كالسيمين‌</t>
  </si>
  <si>
    <t>نفت سپاهان</t>
  </si>
  <si>
    <t>1398/09/28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</si>
</sst>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-* #,##0_-;_-* #,##0\-;_-* &quot;-&quot;??_-;_-@_-"/>
    <numFmt numFmtId="165" formatCode="#,##0_ ;\(#,##0\ \)"/>
    <numFmt numFmtId="166" formatCode="#,##0.00000"/>
    <numFmt numFmtId="167" formatCode="0.000%"/>
  </numFmts>
  <fonts count="28">
    <font>
      <sz val="11"/>
      <name val="Calibri"/>
    </font>
    <font>
      <sz val="11"/>
      <color theme="1"/>
      <name val="Calibri"/>
      <family val="2"/>
      <charset val="178"/>
      <scheme val="minor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name val="B Nazanin"/>
      <charset val="178"/>
    </font>
    <font>
      <b/>
      <sz val="10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Zar"/>
      <charset val="178"/>
    </font>
    <font>
      <sz val="10"/>
      <color rgb="FF000000"/>
      <name val="B Nazanin"/>
      <charset val="178"/>
    </font>
    <font>
      <sz val="12"/>
      <color rgb="FF000000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7" fillId="0" borderId="4" xfId="0" applyFont="1" applyBorder="1"/>
    <xf numFmtId="0" fontId="7" fillId="0" borderId="0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 wrapText="1" readingOrder="2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4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24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Fill="1"/>
    <xf numFmtId="165" fontId="7" fillId="0" borderId="0" xfId="1" applyNumberFormat="1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0" fillId="0" borderId="0" xfId="0" applyNumberFormat="1" applyFill="1"/>
    <xf numFmtId="0" fontId="16" fillId="0" borderId="4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 readingOrder="2"/>
    </xf>
    <xf numFmtId="0" fontId="17" fillId="0" borderId="0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 wrapText="1" readingOrder="2"/>
    </xf>
    <xf numFmtId="0" fontId="17" fillId="0" borderId="4" xfId="0" applyFont="1" applyFill="1" applyBorder="1" applyAlignment="1">
      <alignment vertical="center" wrapText="1" readingOrder="2"/>
    </xf>
    <xf numFmtId="0" fontId="19" fillId="0" borderId="0" xfId="0" applyFont="1" applyFill="1" applyAlignment="1">
      <alignment horizontal="center" vertical="center" wrapText="1" readingOrder="2"/>
    </xf>
    <xf numFmtId="0" fontId="20" fillId="0" borderId="0" xfId="0" applyFont="1" applyFill="1" applyAlignment="1">
      <alignment horizontal="right" vertical="center" wrapText="1" readingOrder="2"/>
    </xf>
    <xf numFmtId="0" fontId="1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 vertical="center" indent="2" readingOrder="2"/>
    </xf>
    <xf numFmtId="0" fontId="22" fillId="0" borderId="0" xfId="0" applyFont="1" applyFill="1" applyAlignment="1">
      <alignment horizontal="right" vertical="center" readingOrder="2"/>
    </xf>
    <xf numFmtId="49" fontId="16" fillId="0" borderId="0" xfId="0" applyNumberFormat="1" applyFont="1" applyFill="1" applyAlignment="1">
      <alignment horizontal="center" vertical="center" readingOrder="2"/>
    </xf>
    <xf numFmtId="0" fontId="23" fillId="0" borderId="0" xfId="0" applyFont="1" applyFill="1" applyAlignment="1">
      <alignment vertical="center" readingOrder="2"/>
    </xf>
    <xf numFmtId="165" fontId="7" fillId="0" borderId="4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 indent="2"/>
    </xf>
    <xf numFmtId="3" fontId="3" fillId="0" borderId="0" xfId="0" applyNumberFormat="1" applyFont="1"/>
    <xf numFmtId="2" fontId="17" fillId="0" borderId="6" xfId="0" applyNumberFormat="1" applyFont="1" applyFill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1" fontId="12" fillId="0" borderId="0" xfId="1" applyNumberFormat="1" applyFont="1" applyFill="1" applyAlignment="1">
      <alignment horizontal="center" vertical="center" wrapText="1" readingOrder="2"/>
    </xf>
    <xf numFmtId="1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3" fontId="26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3" fontId="12" fillId="0" borderId="0" xfId="0" applyNumberFormat="1" applyFont="1" applyAlignment="1">
      <alignment horizontal="center"/>
    </xf>
    <xf numFmtId="10" fontId="7" fillId="0" borderId="4" xfId="1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7" fillId="0" borderId="0" xfId="1" applyNumberFormat="1" applyFont="1" applyFill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65" fontId="27" fillId="0" borderId="2" xfId="1" applyNumberFormat="1" applyFont="1" applyFill="1" applyBorder="1" applyAlignment="1">
      <alignment horizontal="center"/>
    </xf>
    <xf numFmtId="165" fontId="27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4" xfId="0" applyNumberFormat="1" applyFont="1" applyBorder="1"/>
    <xf numFmtId="10" fontId="10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Alignment="1">
      <alignment horizontal="center" vertical="center" readingOrder="2"/>
    </xf>
    <xf numFmtId="0" fontId="0" fillId="0" borderId="0" xfId="0" applyFill="1" applyAlignment="1">
      <alignment horizontal="center"/>
    </xf>
    <xf numFmtId="9" fontId="3" fillId="0" borderId="2" xfId="0" applyNumberFormat="1" applyFont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/>
    </xf>
    <xf numFmtId="10" fontId="7" fillId="0" borderId="3" xfId="1" applyNumberFormat="1" applyFont="1" applyFill="1" applyBorder="1" applyAlignment="1">
      <alignment horizontal="center"/>
    </xf>
    <xf numFmtId="10" fontId="7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6" fillId="0" borderId="0" xfId="2" applyFont="1" applyAlignment="1">
      <alignment horizontal="right" vertical="center" readingOrder="2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2" readingOrder="2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4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indent="2" readingOrder="2"/>
    </xf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AA63"/>
  <sheetViews>
    <sheetView rightToLeft="1" view="pageBreakPreview" zoomScale="60" zoomScaleNormal="100" workbookViewId="0">
      <selection activeCell="AA1" sqref="AA1:AA1048576"/>
    </sheetView>
  </sheetViews>
  <sheetFormatPr defaultColWidth="9.140625" defaultRowHeight="18.75"/>
  <cols>
    <col min="1" max="1" width="31.1406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17" style="3" bestFit="1" customWidth="1"/>
    <col min="8" max="8" width="1" style="3" customWidth="1"/>
    <col min="9" max="9" width="14.8554687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3.140625" style="3" bestFit="1" customWidth="1"/>
    <col min="14" max="14" width="1" style="3" customWidth="1"/>
    <col min="15" max="15" width="15.5703125" style="3" bestFit="1" customWidth="1"/>
    <col min="16" max="16" width="1" style="3" customWidth="1"/>
    <col min="17" max="17" width="12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7.5703125" style="3" bestFit="1" customWidth="1"/>
    <col min="22" max="22" width="1" style="3" customWidth="1"/>
    <col min="23" max="23" width="17.28515625" style="3" bestFit="1" customWidth="1"/>
    <col min="24" max="24" width="1" style="3" customWidth="1"/>
    <col min="25" max="25" width="14" style="69" bestFit="1" customWidth="1"/>
    <col min="26" max="26" width="1" style="3" customWidth="1"/>
    <col min="27" max="27" width="19.42578125" style="3" customWidth="1"/>
    <col min="28" max="16384" width="9.140625" style="3"/>
  </cols>
  <sheetData>
    <row r="1" spans="1:27" ht="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57"/>
    </row>
    <row r="2" spans="1:27" ht="21">
      <c r="A2" s="4"/>
      <c r="B2" s="4"/>
      <c r="C2" s="4"/>
      <c r="D2" s="4"/>
      <c r="J2" s="4"/>
      <c r="K2" s="174" t="s">
        <v>0</v>
      </c>
      <c r="L2" s="174" t="s">
        <v>0</v>
      </c>
      <c r="M2" s="174" t="s">
        <v>0</v>
      </c>
      <c r="N2" s="174" t="s">
        <v>0</v>
      </c>
      <c r="O2" s="174" t="s">
        <v>0</v>
      </c>
      <c r="P2" s="4"/>
      <c r="Q2" s="4"/>
      <c r="R2" s="4"/>
      <c r="S2" s="4"/>
      <c r="T2" s="4"/>
      <c r="U2" s="4"/>
      <c r="V2" s="4"/>
      <c r="W2" s="4"/>
      <c r="X2" s="4"/>
      <c r="Y2" s="157"/>
    </row>
    <row r="3" spans="1:27" ht="21">
      <c r="A3" s="4"/>
      <c r="B3" s="4"/>
      <c r="C3" s="4"/>
      <c r="D3" s="4"/>
      <c r="J3" s="4"/>
      <c r="K3" s="174" t="s">
        <v>1</v>
      </c>
      <c r="L3" s="174" t="s">
        <v>1</v>
      </c>
      <c r="M3" s="174" t="s">
        <v>1</v>
      </c>
      <c r="N3" s="174" t="s">
        <v>1</v>
      </c>
      <c r="O3" s="174" t="s">
        <v>1</v>
      </c>
      <c r="P3" s="4"/>
      <c r="Q3" s="4"/>
      <c r="R3" s="4"/>
      <c r="S3" s="4"/>
      <c r="T3" s="4"/>
      <c r="U3" s="4"/>
      <c r="V3" s="4"/>
      <c r="W3" s="4"/>
      <c r="X3" s="4"/>
      <c r="Y3" s="157"/>
    </row>
    <row r="4" spans="1:27" ht="21">
      <c r="A4" s="4"/>
      <c r="B4" s="4"/>
      <c r="C4" s="4"/>
      <c r="D4" s="4"/>
      <c r="J4" s="4"/>
      <c r="K4" s="174" t="s">
        <v>221</v>
      </c>
      <c r="L4" s="174" t="s">
        <v>2</v>
      </c>
      <c r="M4" s="174" t="s">
        <v>2</v>
      </c>
      <c r="N4" s="174" t="s">
        <v>2</v>
      </c>
      <c r="O4" s="174" t="s">
        <v>2</v>
      </c>
      <c r="P4" s="4"/>
      <c r="Q4" s="4"/>
      <c r="R4" s="4"/>
      <c r="S4" s="4"/>
      <c r="T4" s="4"/>
      <c r="U4" s="4"/>
      <c r="V4" s="4"/>
      <c r="W4" s="4"/>
      <c r="X4" s="4"/>
      <c r="Y4" s="157"/>
    </row>
    <row r="5" spans="1:27" s="7" customFormat="1" ht="25.5">
      <c r="A5" s="175" t="s">
        <v>64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Y5" s="158"/>
    </row>
    <row r="6" spans="1:27" s="7" customFormat="1" ht="25.5">
      <c r="A6" s="175" t="s">
        <v>65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Y6" s="158"/>
    </row>
    <row r="7" spans="1:27" s="7" customFormat="1" ht="17.25" customHeight="1" thickBot="1">
      <c r="A7" s="173"/>
      <c r="B7" s="173"/>
      <c r="C7" s="24"/>
      <c r="D7" s="35"/>
      <c r="E7" s="141" t="s">
        <v>201</v>
      </c>
      <c r="F7" s="35"/>
      <c r="G7" s="35"/>
      <c r="H7" s="173"/>
      <c r="I7" s="172" t="s">
        <v>4</v>
      </c>
      <c r="J7" s="172"/>
      <c r="K7" s="172"/>
      <c r="L7" s="172"/>
      <c r="M7" s="172"/>
      <c r="N7" s="172"/>
      <c r="O7" s="172"/>
      <c r="P7" s="33"/>
      <c r="Q7" s="35"/>
      <c r="R7" s="35"/>
      <c r="S7" s="35"/>
      <c r="T7" s="35"/>
      <c r="U7" s="141" t="s">
        <v>222</v>
      </c>
      <c r="V7" s="35"/>
      <c r="W7" s="35"/>
      <c r="X7" s="24"/>
      <c r="Y7" s="159"/>
    </row>
    <row r="8" spans="1:27" ht="21" customHeight="1">
      <c r="A8" s="173"/>
      <c r="B8" s="173"/>
      <c r="C8" s="34"/>
      <c r="D8" s="34"/>
      <c r="E8" s="34"/>
      <c r="F8" s="34"/>
      <c r="G8" s="34"/>
      <c r="H8" s="173"/>
      <c r="I8" s="171" t="s">
        <v>9</v>
      </c>
      <c r="J8" s="171"/>
      <c r="K8" s="171"/>
      <c r="L8" s="144"/>
      <c r="M8" s="171" t="s">
        <v>10</v>
      </c>
      <c r="N8" s="171"/>
      <c r="O8" s="171"/>
      <c r="P8" s="33"/>
      <c r="Q8" s="33"/>
      <c r="R8" s="33"/>
      <c r="S8" s="33"/>
      <c r="T8" s="33"/>
      <c r="U8" s="33"/>
      <c r="V8" s="33"/>
      <c r="W8" s="33"/>
      <c r="X8" s="4"/>
    </row>
    <row r="9" spans="1:27" ht="36.75" customHeight="1">
      <c r="A9" s="8" t="s">
        <v>3</v>
      </c>
      <c r="B9" s="9"/>
      <c r="C9" s="32" t="s">
        <v>6</v>
      </c>
      <c r="D9" s="9"/>
      <c r="E9" s="32" t="s">
        <v>7</v>
      </c>
      <c r="F9" s="9"/>
      <c r="G9" s="32" t="s">
        <v>8</v>
      </c>
      <c r="H9" s="9"/>
      <c r="I9" s="32" t="s">
        <v>6</v>
      </c>
      <c r="J9" s="9"/>
      <c r="K9" s="32" t="s">
        <v>7</v>
      </c>
      <c r="L9" s="9"/>
      <c r="M9" s="32" t="s">
        <v>6</v>
      </c>
      <c r="N9" s="9"/>
      <c r="O9" s="32" t="s">
        <v>12</v>
      </c>
      <c r="P9" s="9"/>
      <c r="Q9" s="32" t="s">
        <v>6</v>
      </c>
      <c r="R9" s="9"/>
      <c r="S9" s="32" t="s">
        <v>11</v>
      </c>
      <c r="T9" s="9"/>
      <c r="U9" s="32" t="s">
        <v>7</v>
      </c>
      <c r="V9" s="9"/>
      <c r="W9" s="32" t="s">
        <v>8</v>
      </c>
      <c r="X9" s="4"/>
      <c r="Y9" s="160" t="s">
        <v>66</v>
      </c>
    </row>
    <row r="10" spans="1:27" ht="21">
      <c r="A10" s="2" t="s">
        <v>130</v>
      </c>
      <c r="C10" s="5">
        <v>500000</v>
      </c>
      <c r="E10" s="5">
        <v>2862426114</v>
      </c>
      <c r="G10" s="5">
        <v>5768206250</v>
      </c>
      <c r="I10" s="5">
        <v>0</v>
      </c>
      <c r="K10" s="5">
        <v>0</v>
      </c>
      <c r="M10" s="148">
        <v>0</v>
      </c>
      <c r="O10" s="5">
        <v>0</v>
      </c>
      <c r="Q10" s="5">
        <v>500000</v>
      </c>
      <c r="S10" s="5">
        <v>14369</v>
      </c>
      <c r="U10" s="5">
        <v>2862426114</v>
      </c>
      <c r="W10" s="5">
        <v>7114451125</v>
      </c>
      <c r="Y10" s="69">
        <v>1.3688462232577459E-2</v>
      </c>
      <c r="AA10" s="5"/>
    </row>
    <row r="11" spans="1:27" ht="21">
      <c r="A11" s="2" t="s">
        <v>92</v>
      </c>
      <c r="C11" s="5">
        <v>2000000</v>
      </c>
      <c r="E11" s="5">
        <v>11089106408</v>
      </c>
      <c r="G11" s="5">
        <v>15566730000</v>
      </c>
      <c r="I11" s="5">
        <v>1000000</v>
      </c>
      <c r="K11" s="5">
        <v>8041657579</v>
      </c>
      <c r="M11" s="148">
        <v>0</v>
      </c>
      <c r="O11" s="5">
        <v>0</v>
      </c>
      <c r="Q11" s="5">
        <v>3000000</v>
      </c>
      <c r="S11" s="5">
        <v>9055</v>
      </c>
      <c r="U11" s="5">
        <v>19130763987</v>
      </c>
      <c r="W11" s="5">
        <v>26900141250</v>
      </c>
      <c r="Y11" s="69">
        <v>5.1756848291177771E-2</v>
      </c>
      <c r="AA11" s="5"/>
    </row>
    <row r="12" spans="1:27" ht="21">
      <c r="A12" s="2" t="s">
        <v>93</v>
      </c>
      <c r="C12" s="5">
        <v>3571428</v>
      </c>
      <c r="E12" s="5">
        <v>4515924573</v>
      </c>
      <c r="G12" s="5">
        <v>13439104992.6</v>
      </c>
      <c r="I12" s="5">
        <v>0</v>
      </c>
      <c r="K12" s="5">
        <v>0</v>
      </c>
      <c r="M12" s="148">
        <v>0</v>
      </c>
      <c r="O12" s="5">
        <v>0</v>
      </c>
      <c r="Q12" s="5">
        <v>3571428</v>
      </c>
      <c r="S12" s="5">
        <v>4390</v>
      </c>
      <c r="U12" s="5">
        <v>4515924573</v>
      </c>
      <c r="W12" s="5">
        <v>15525702873.030001</v>
      </c>
      <c r="Y12" s="69">
        <v>2.987201594018829E-2</v>
      </c>
      <c r="AA12" s="5"/>
    </row>
    <row r="13" spans="1:27" ht="21">
      <c r="A13" s="2" t="s">
        <v>94</v>
      </c>
      <c r="C13" s="5">
        <v>4000000</v>
      </c>
      <c r="E13" s="5">
        <v>7973739355</v>
      </c>
      <c r="G13" s="5">
        <v>21678553000</v>
      </c>
      <c r="I13" s="5">
        <v>2000000</v>
      </c>
      <c r="K13" s="5">
        <v>10967338299</v>
      </c>
      <c r="M13" s="148">
        <v>0</v>
      </c>
      <c r="O13" s="5">
        <v>0</v>
      </c>
      <c r="Q13" s="5">
        <v>6000000</v>
      </c>
      <c r="S13" s="5">
        <v>6128</v>
      </c>
      <c r="U13" s="5">
        <v>18941077654</v>
      </c>
      <c r="W13" s="5">
        <v>36409512000</v>
      </c>
      <c r="Y13" s="69">
        <v>7.0053222822382633E-2</v>
      </c>
      <c r="AA13" s="5"/>
    </row>
    <row r="14" spans="1:27" ht="21">
      <c r="A14" s="2" t="s">
        <v>95</v>
      </c>
      <c r="C14" s="5">
        <v>4100000</v>
      </c>
      <c r="E14" s="5">
        <v>16112123883</v>
      </c>
      <c r="G14" s="5">
        <v>21879474725</v>
      </c>
      <c r="I14" s="5">
        <v>0</v>
      </c>
      <c r="K14" s="5">
        <v>0</v>
      </c>
      <c r="M14" s="148">
        <v>-1000000</v>
      </c>
      <c r="O14" s="5">
        <v>5184708534</v>
      </c>
      <c r="Q14" s="5">
        <v>3100000</v>
      </c>
      <c r="S14" s="5">
        <v>5670</v>
      </c>
      <c r="U14" s="5">
        <v>12182337581</v>
      </c>
      <c r="W14" s="5">
        <v>17405624250</v>
      </c>
      <c r="Y14" s="69">
        <v>3.348905291419222E-2</v>
      </c>
      <c r="AA14" s="5"/>
    </row>
    <row r="15" spans="1:27" ht="21">
      <c r="A15" s="2" t="s">
        <v>120</v>
      </c>
      <c r="C15" s="5">
        <v>500000</v>
      </c>
      <c r="E15" s="5">
        <v>8183881719</v>
      </c>
      <c r="G15" s="5">
        <v>8808273750</v>
      </c>
      <c r="I15" s="5">
        <v>539420</v>
      </c>
      <c r="K15" s="5">
        <v>0</v>
      </c>
      <c r="M15" s="148">
        <v>0</v>
      </c>
      <c r="O15" s="5">
        <v>0</v>
      </c>
      <c r="Q15" s="5">
        <v>1039420</v>
      </c>
      <c r="S15" s="5">
        <v>8873</v>
      </c>
      <c r="U15" s="5">
        <v>8183881719</v>
      </c>
      <c r="W15" s="5">
        <v>9132851616.8150005</v>
      </c>
      <c r="Y15" s="69">
        <v>1.7571938050597841E-2</v>
      </c>
      <c r="AA15" s="5"/>
    </row>
    <row r="16" spans="1:27" ht="21">
      <c r="A16" s="2" t="s">
        <v>96</v>
      </c>
      <c r="C16" s="5">
        <v>200000</v>
      </c>
      <c r="E16" s="5">
        <v>3252612107</v>
      </c>
      <c r="G16" s="5">
        <v>6535650000</v>
      </c>
      <c r="I16" s="5">
        <v>0</v>
      </c>
      <c r="K16" s="5">
        <v>0</v>
      </c>
      <c r="M16" s="148">
        <v>0</v>
      </c>
      <c r="O16" s="5">
        <v>0</v>
      </c>
      <c r="Q16" s="5">
        <v>200000</v>
      </c>
      <c r="S16" s="5">
        <v>33505</v>
      </c>
      <c r="U16" s="5">
        <v>3252612107</v>
      </c>
      <c r="W16" s="5">
        <v>6635665250</v>
      </c>
      <c r="Y16" s="69">
        <v>1.276726082824157E-2</v>
      </c>
      <c r="AA16" s="5"/>
    </row>
    <row r="17" spans="1:27" ht="21">
      <c r="A17" s="2" t="s">
        <v>163</v>
      </c>
      <c r="C17" s="5">
        <v>1283333</v>
      </c>
      <c r="E17" s="5">
        <v>5559029208</v>
      </c>
      <c r="G17" s="5">
        <v>6986971126.8684998</v>
      </c>
      <c r="I17" s="5">
        <v>0</v>
      </c>
      <c r="K17" s="5">
        <v>0</v>
      </c>
      <c r="M17" s="148">
        <v>0</v>
      </c>
      <c r="O17" s="5">
        <v>0</v>
      </c>
      <c r="Q17" s="5">
        <v>1283333</v>
      </c>
      <c r="S17" s="5">
        <v>5789</v>
      </c>
      <c r="U17" s="5">
        <v>5559029208</v>
      </c>
      <c r="W17" s="5">
        <v>7356779893.31425</v>
      </c>
      <c r="Y17" s="69">
        <v>1.4154711579808252E-2</v>
      </c>
      <c r="AA17" s="5"/>
    </row>
    <row r="18" spans="1:27" ht="21">
      <c r="A18" s="2" t="s">
        <v>158</v>
      </c>
      <c r="C18" s="5">
        <v>300000</v>
      </c>
      <c r="E18" s="5">
        <v>14300671155</v>
      </c>
      <c r="G18" s="5">
        <v>16101465000</v>
      </c>
      <c r="I18" s="5">
        <v>0</v>
      </c>
      <c r="K18" s="5">
        <v>0</v>
      </c>
      <c r="M18" s="148">
        <v>0</v>
      </c>
      <c r="O18" s="5">
        <v>0</v>
      </c>
      <c r="Q18" s="5">
        <v>300000</v>
      </c>
      <c r="S18" s="5">
        <v>60998</v>
      </c>
      <c r="U18" s="5">
        <v>14300671155</v>
      </c>
      <c r="W18" s="5">
        <v>18120980850</v>
      </c>
      <c r="Y18" s="69">
        <v>3.4865424981394388E-2</v>
      </c>
      <c r="AA18" s="5"/>
    </row>
    <row r="19" spans="1:27" ht="21">
      <c r="A19" s="2" t="s">
        <v>97</v>
      </c>
      <c r="C19" s="5">
        <v>1000000</v>
      </c>
      <c r="E19" s="5">
        <v>12733272554</v>
      </c>
      <c r="G19" s="5">
        <v>23071834750</v>
      </c>
      <c r="I19" s="5">
        <v>0</v>
      </c>
      <c r="K19" s="5">
        <v>0</v>
      </c>
      <c r="M19" s="148">
        <v>0</v>
      </c>
      <c r="O19" s="5">
        <v>0</v>
      </c>
      <c r="Q19" s="5">
        <v>1000000</v>
      </c>
      <c r="S19" s="5">
        <v>22619</v>
      </c>
      <c r="U19" s="5">
        <v>12733272554</v>
      </c>
      <c r="W19" s="5">
        <v>22398464750</v>
      </c>
      <c r="Y19" s="69">
        <v>4.3095459285777654E-2</v>
      </c>
      <c r="AA19" s="5"/>
    </row>
    <row r="20" spans="1:27" ht="21">
      <c r="A20" s="2" t="s">
        <v>98</v>
      </c>
      <c r="C20" s="5">
        <v>620250</v>
      </c>
      <c r="E20" s="5">
        <v>4680581736</v>
      </c>
      <c r="G20" s="5">
        <v>7665247980</v>
      </c>
      <c r="I20" s="5">
        <v>0</v>
      </c>
      <c r="K20" s="5">
        <v>0</v>
      </c>
      <c r="M20" s="148">
        <v>0</v>
      </c>
      <c r="O20" s="5">
        <v>0</v>
      </c>
      <c r="Q20" s="5">
        <v>620250</v>
      </c>
      <c r="S20" s="5">
        <v>13882</v>
      </c>
      <c r="U20" s="5">
        <v>4680581736</v>
      </c>
      <c r="W20" s="5">
        <v>8526359972.625</v>
      </c>
      <c r="Y20" s="69">
        <v>1.6405026110378612E-2</v>
      </c>
      <c r="AA20" s="5"/>
    </row>
    <row r="21" spans="1:27" ht="21">
      <c r="A21" s="2" t="s">
        <v>192</v>
      </c>
      <c r="C21" s="5">
        <v>50000</v>
      </c>
      <c r="E21" s="5">
        <v>3422410357</v>
      </c>
      <c r="G21" s="5">
        <v>3235641875</v>
      </c>
      <c r="I21" s="5">
        <v>0</v>
      </c>
      <c r="K21" s="5">
        <v>0</v>
      </c>
      <c r="M21" s="148">
        <v>-50000</v>
      </c>
      <c r="O21" s="5">
        <v>3150688102</v>
      </c>
      <c r="Q21" s="5">
        <v>0</v>
      </c>
      <c r="S21" s="5">
        <v>0</v>
      </c>
      <c r="U21" s="5">
        <v>0</v>
      </c>
      <c r="W21" s="5">
        <v>0</v>
      </c>
      <c r="Y21" s="69">
        <v>0</v>
      </c>
      <c r="AA21" s="5"/>
    </row>
    <row r="22" spans="1:27" ht="21">
      <c r="A22" s="2" t="s">
        <v>164</v>
      </c>
      <c r="C22" s="5">
        <v>400000</v>
      </c>
      <c r="E22" s="5">
        <v>3530626319</v>
      </c>
      <c r="G22" s="5">
        <v>3719379000</v>
      </c>
      <c r="I22" s="5">
        <v>0</v>
      </c>
      <c r="K22" s="5">
        <v>0</v>
      </c>
      <c r="M22" s="148">
        <v>-400000</v>
      </c>
      <c r="O22" s="5">
        <v>3670390005</v>
      </c>
      <c r="Q22" s="5">
        <v>0</v>
      </c>
      <c r="S22" s="5">
        <v>0</v>
      </c>
      <c r="U22" s="5">
        <v>0</v>
      </c>
      <c r="W22" s="5">
        <v>0</v>
      </c>
      <c r="Y22" s="69">
        <v>0</v>
      </c>
      <c r="AA22" s="5"/>
    </row>
    <row r="23" spans="1:27" ht="21">
      <c r="A23" s="2" t="s">
        <v>86</v>
      </c>
      <c r="C23" s="5">
        <v>250000</v>
      </c>
      <c r="E23" s="5">
        <v>2816436090</v>
      </c>
      <c r="G23" s="5">
        <v>2846968750</v>
      </c>
      <c r="I23" s="5">
        <v>0</v>
      </c>
      <c r="K23" s="5">
        <v>0</v>
      </c>
      <c r="M23" s="148">
        <v>0</v>
      </c>
      <c r="O23" s="5">
        <v>0</v>
      </c>
      <c r="Q23" s="5">
        <v>250000</v>
      </c>
      <c r="S23" s="5">
        <v>13980</v>
      </c>
      <c r="U23" s="5">
        <v>2816436090</v>
      </c>
      <c r="W23" s="5">
        <v>3460923750</v>
      </c>
      <c r="Y23" s="69">
        <v>6.6589429331001771E-3</v>
      </c>
      <c r="AA23" s="5"/>
    </row>
    <row r="24" spans="1:27" ht="21">
      <c r="A24" s="2" t="s">
        <v>131</v>
      </c>
      <c r="C24" s="5">
        <v>2000000</v>
      </c>
      <c r="E24" s="5">
        <v>9658608839</v>
      </c>
      <c r="G24" s="5">
        <v>7767521000</v>
      </c>
      <c r="I24" s="5">
        <v>0</v>
      </c>
      <c r="K24" s="5">
        <v>0</v>
      </c>
      <c r="M24" s="148">
        <v>0</v>
      </c>
      <c r="O24" s="5">
        <v>0</v>
      </c>
      <c r="Q24" s="5">
        <v>2000000</v>
      </c>
      <c r="S24" s="5">
        <v>4897</v>
      </c>
      <c r="U24" s="5">
        <v>9658608839</v>
      </c>
      <c r="W24" s="5">
        <v>9698508500</v>
      </c>
      <c r="Y24" s="69">
        <v>1.8660282428264129E-2</v>
      </c>
      <c r="AA24" s="5"/>
    </row>
    <row r="25" spans="1:27" ht="21">
      <c r="A25" s="2" t="s">
        <v>100</v>
      </c>
      <c r="C25" s="5">
        <v>1500000</v>
      </c>
      <c r="E25" s="5">
        <v>2940298225</v>
      </c>
      <c r="G25" s="5">
        <v>5497372875</v>
      </c>
      <c r="I25" s="5">
        <v>0</v>
      </c>
      <c r="K25" s="5">
        <v>0</v>
      </c>
      <c r="M25" s="148">
        <v>0</v>
      </c>
      <c r="O25" s="5">
        <v>0</v>
      </c>
      <c r="Q25" s="5">
        <v>1500000</v>
      </c>
      <c r="S25" s="5">
        <v>4930</v>
      </c>
      <c r="U25" s="5">
        <v>2940298225</v>
      </c>
      <c r="W25" s="5">
        <v>7322898750</v>
      </c>
      <c r="Y25" s="69">
        <v>1.4089523030121833E-2</v>
      </c>
      <c r="AA25" s="5"/>
    </row>
    <row r="26" spans="1:27" ht="21">
      <c r="A26" s="2" t="s">
        <v>144</v>
      </c>
      <c r="C26" s="5">
        <v>97595</v>
      </c>
      <c r="E26" s="5">
        <v>601282795</v>
      </c>
      <c r="G26" s="5">
        <v>1209879334.9012499</v>
      </c>
      <c r="I26" s="5">
        <v>0</v>
      </c>
      <c r="K26" s="5">
        <v>0</v>
      </c>
      <c r="M26" s="148">
        <v>0</v>
      </c>
      <c r="O26" s="5">
        <v>0</v>
      </c>
      <c r="Q26" s="5">
        <v>97595</v>
      </c>
      <c r="S26" s="5">
        <v>13300</v>
      </c>
      <c r="U26" s="5">
        <v>601282795</v>
      </c>
      <c r="W26" s="5">
        <v>1285357868.375</v>
      </c>
      <c r="Y26" s="69">
        <v>2.4730751996834411E-3</v>
      </c>
      <c r="AA26" s="5"/>
    </row>
    <row r="27" spans="1:27" ht="21">
      <c r="A27" s="2" t="s">
        <v>129</v>
      </c>
      <c r="C27" s="5">
        <v>571764</v>
      </c>
      <c r="E27" s="5">
        <v>234423240</v>
      </c>
      <c r="G27" s="5">
        <v>1969772578.1789999</v>
      </c>
      <c r="I27" s="5">
        <v>0</v>
      </c>
      <c r="K27" s="5">
        <v>0</v>
      </c>
      <c r="M27" s="148">
        <v>0</v>
      </c>
      <c r="O27" s="5">
        <v>0</v>
      </c>
      <c r="Q27" s="5">
        <v>571764</v>
      </c>
      <c r="S27" s="5">
        <v>4979</v>
      </c>
      <c r="U27" s="5">
        <v>234423240</v>
      </c>
      <c r="W27" s="5">
        <v>2819056529.6789999</v>
      </c>
      <c r="Y27" s="69">
        <v>5.4239671002043561E-3</v>
      </c>
      <c r="AA27" s="5"/>
    </row>
    <row r="28" spans="1:27" ht="21">
      <c r="A28" s="2" t="s">
        <v>160</v>
      </c>
      <c r="C28" s="5">
        <v>250000</v>
      </c>
      <c r="E28" s="5">
        <v>3364342970</v>
      </c>
      <c r="G28" s="5">
        <v>3784735500</v>
      </c>
      <c r="I28" s="5">
        <v>0</v>
      </c>
      <c r="K28" s="5">
        <v>0</v>
      </c>
      <c r="M28" s="148">
        <v>0</v>
      </c>
      <c r="O28" s="5">
        <v>0</v>
      </c>
      <c r="Q28" s="5">
        <v>250000</v>
      </c>
      <c r="S28" s="5">
        <v>16360</v>
      </c>
      <c r="U28" s="5">
        <v>3364342970</v>
      </c>
      <c r="W28" s="5">
        <v>4050122500</v>
      </c>
      <c r="Y28" s="69">
        <v>7.7925827171329677E-3</v>
      </c>
      <c r="AA28" s="5"/>
    </row>
    <row r="29" spans="1:27" ht="21">
      <c r="A29" s="2" t="s">
        <v>125</v>
      </c>
      <c r="C29" s="5">
        <v>220722</v>
      </c>
      <c r="E29" s="5">
        <v>1503722998</v>
      </c>
      <c r="G29" s="5">
        <v>2934301719.7125001</v>
      </c>
      <c r="I29" s="5">
        <v>0</v>
      </c>
      <c r="K29" s="5">
        <v>0</v>
      </c>
      <c r="M29" s="148">
        <v>-220722</v>
      </c>
      <c r="O29" s="5">
        <v>3516453070</v>
      </c>
      <c r="Q29" s="5">
        <v>0</v>
      </c>
      <c r="S29" s="5">
        <v>0</v>
      </c>
      <c r="U29" s="5">
        <v>0</v>
      </c>
      <c r="W29" s="5">
        <v>0</v>
      </c>
      <c r="Y29" s="69">
        <v>0</v>
      </c>
      <c r="AA29" s="5"/>
    </row>
    <row r="30" spans="1:27" ht="21">
      <c r="A30" s="2" t="s">
        <v>102</v>
      </c>
      <c r="C30" s="5">
        <v>2500000</v>
      </c>
      <c r="E30" s="5">
        <v>5299534091</v>
      </c>
      <c r="G30" s="5">
        <v>7597693125</v>
      </c>
      <c r="I30" s="5">
        <v>0</v>
      </c>
      <c r="K30" s="5">
        <v>0</v>
      </c>
      <c r="M30" s="148">
        <v>0</v>
      </c>
      <c r="O30" s="5">
        <v>0</v>
      </c>
      <c r="Q30" s="5">
        <v>2500000</v>
      </c>
      <c r="S30" s="5">
        <v>3776</v>
      </c>
      <c r="U30" s="5">
        <v>5299534091</v>
      </c>
      <c r="W30" s="5">
        <v>9347960000</v>
      </c>
      <c r="Y30" s="69">
        <v>1.7985814388688317E-2</v>
      </c>
      <c r="AA30" s="5"/>
    </row>
    <row r="31" spans="1:27" ht="21">
      <c r="A31" s="2" t="s">
        <v>202</v>
      </c>
      <c r="C31" s="5">
        <v>173</v>
      </c>
      <c r="E31" s="5">
        <v>375373</v>
      </c>
      <c r="G31" s="5">
        <v>573385.44775000005</v>
      </c>
      <c r="I31" s="5">
        <v>0</v>
      </c>
      <c r="K31" s="5">
        <v>0</v>
      </c>
      <c r="M31" s="148">
        <v>0</v>
      </c>
      <c r="O31" s="5">
        <v>0</v>
      </c>
      <c r="Q31" s="5">
        <v>173</v>
      </c>
      <c r="S31" s="5">
        <v>6094</v>
      </c>
      <c r="U31" s="5">
        <v>375373</v>
      </c>
      <c r="W31" s="5">
        <v>1043982.9455</v>
      </c>
      <c r="Y31" s="69">
        <v>2.0086610857041657E-6</v>
      </c>
      <c r="AA31" s="5"/>
    </row>
    <row r="32" spans="1:27" ht="21">
      <c r="A32" s="2" t="s">
        <v>143</v>
      </c>
      <c r="C32" s="5">
        <v>2098939</v>
      </c>
      <c r="E32" s="5">
        <v>5971857393</v>
      </c>
      <c r="G32" s="5">
        <v>6208402867.7682505</v>
      </c>
      <c r="I32" s="5">
        <v>0</v>
      </c>
      <c r="K32" s="5">
        <v>0</v>
      </c>
      <c r="M32" s="148">
        <v>0</v>
      </c>
      <c r="O32" s="5">
        <v>0</v>
      </c>
      <c r="Q32" s="5">
        <v>2098939</v>
      </c>
      <c r="S32" s="5">
        <v>3519</v>
      </c>
      <c r="U32" s="5">
        <v>5971857393</v>
      </c>
      <c r="W32" s="5">
        <v>7314151219.1752501</v>
      </c>
      <c r="Y32" s="69">
        <v>1.4072692463263045E-2</v>
      </c>
      <c r="AA32" s="5"/>
    </row>
    <row r="33" spans="1:27" ht="21">
      <c r="A33" s="2" t="s">
        <v>103</v>
      </c>
      <c r="C33" s="5">
        <v>743223</v>
      </c>
      <c r="E33" s="5">
        <v>1466378979</v>
      </c>
      <c r="G33" s="5">
        <v>3889636202.8387499</v>
      </c>
      <c r="I33" s="5">
        <v>0</v>
      </c>
      <c r="K33" s="5">
        <v>0</v>
      </c>
      <c r="M33" s="148">
        <v>0</v>
      </c>
      <c r="O33" s="5">
        <v>0</v>
      </c>
      <c r="Q33" s="5">
        <v>743223</v>
      </c>
      <c r="S33" s="5">
        <v>7652</v>
      </c>
      <c r="U33" s="5">
        <v>1466378979</v>
      </c>
      <c r="W33" s="5">
        <v>5631692757.6389999</v>
      </c>
      <c r="Y33" s="69">
        <v>1.083558130683222E-2</v>
      </c>
      <c r="AA33" s="5"/>
    </row>
    <row r="34" spans="1:27" ht="21">
      <c r="A34" s="2" t="s">
        <v>136</v>
      </c>
      <c r="C34" s="5">
        <v>500000</v>
      </c>
      <c r="E34" s="5">
        <v>1461119858</v>
      </c>
      <c r="G34" s="5">
        <v>1937424125</v>
      </c>
      <c r="I34" s="5">
        <v>0</v>
      </c>
      <c r="K34" s="5">
        <v>0</v>
      </c>
      <c r="M34" s="148">
        <v>0</v>
      </c>
      <c r="O34" s="5">
        <v>0</v>
      </c>
      <c r="Q34" s="5">
        <v>500000</v>
      </c>
      <c r="S34" s="5">
        <v>4180</v>
      </c>
      <c r="U34" s="5">
        <v>1461119858</v>
      </c>
      <c r="W34" s="5">
        <v>2069622500</v>
      </c>
      <c r="Y34" s="69">
        <v>3.9820288212244264E-3</v>
      </c>
      <c r="AA34" s="5"/>
    </row>
    <row r="35" spans="1:27" ht="21">
      <c r="A35" s="2" t="s">
        <v>157</v>
      </c>
      <c r="C35" s="5">
        <v>2600000</v>
      </c>
      <c r="E35" s="5">
        <v>6126405918</v>
      </c>
      <c r="G35" s="5">
        <v>7775443000</v>
      </c>
      <c r="I35" s="5">
        <v>0</v>
      </c>
      <c r="K35" s="5">
        <v>0</v>
      </c>
      <c r="M35" s="148">
        <v>0</v>
      </c>
      <c r="O35" s="5">
        <v>0</v>
      </c>
      <c r="Q35" s="5">
        <v>2600000</v>
      </c>
      <c r="S35" s="5">
        <v>3349</v>
      </c>
      <c r="U35" s="5">
        <v>6126405918</v>
      </c>
      <c r="W35" s="5">
        <v>8622502850</v>
      </c>
      <c r="Y35" s="69">
        <v>1.6590008496617018E-2</v>
      </c>
      <c r="AA35" s="5"/>
    </row>
    <row r="36" spans="1:27" ht="21">
      <c r="A36" s="2" t="s">
        <v>134</v>
      </c>
      <c r="C36" s="5">
        <v>340000</v>
      </c>
      <c r="E36" s="5">
        <v>1317309814</v>
      </c>
      <c r="G36" s="5">
        <v>1517102610</v>
      </c>
      <c r="I36" s="5">
        <v>0</v>
      </c>
      <c r="K36" s="5">
        <v>0</v>
      </c>
      <c r="M36" s="148">
        <v>0</v>
      </c>
      <c r="O36" s="5">
        <v>0</v>
      </c>
      <c r="Q36" s="5">
        <v>340000</v>
      </c>
      <c r="S36" s="5">
        <v>6079</v>
      </c>
      <c r="U36" s="5">
        <v>1317309814</v>
      </c>
      <c r="W36" s="5">
        <v>2046708115</v>
      </c>
      <c r="Y36" s="69">
        <v>3.9379407126487647E-3</v>
      </c>
      <c r="AA36" s="5"/>
    </row>
    <row r="37" spans="1:27" ht="21">
      <c r="A37" s="2" t="s">
        <v>182</v>
      </c>
      <c r="C37" s="5">
        <v>1160000</v>
      </c>
      <c r="E37" s="5">
        <v>4428556823</v>
      </c>
      <c r="G37" s="5">
        <v>4790037300</v>
      </c>
      <c r="I37" s="5">
        <v>840000</v>
      </c>
      <c r="K37" s="5">
        <v>4002055238</v>
      </c>
      <c r="M37" s="148">
        <v>0</v>
      </c>
      <c r="O37" s="5">
        <v>0</v>
      </c>
      <c r="Q37" s="5">
        <v>2000000</v>
      </c>
      <c r="S37" s="5">
        <v>5549</v>
      </c>
      <c r="U37" s="5">
        <v>8430612061</v>
      </c>
      <c r="W37" s="5">
        <v>10989794500</v>
      </c>
      <c r="Y37" s="69">
        <v>2.1144763568396497E-2</v>
      </c>
      <c r="AA37" s="5"/>
    </row>
    <row r="38" spans="1:27" ht="21">
      <c r="A38" s="2" t="s">
        <v>105</v>
      </c>
      <c r="C38" s="5">
        <v>683166</v>
      </c>
      <c r="E38" s="5">
        <v>4892210819</v>
      </c>
      <c r="G38" s="5">
        <v>9145672872.7485008</v>
      </c>
      <c r="I38" s="5">
        <v>0</v>
      </c>
      <c r="K38" s="5">
        <v>0</v>
      </c>
      <c r="M38" s="148">
        <v>0</v>
      </c>
      <c r="O38" s="5">
        <v>0</v>
      </c>
      <c r="Q38" s="5">
        <v>683166</v>
      </c>
      <c r="S38" s="5">
        <v>14300</v>
      </c>
      <c r="U38" s="5">
        <v>4892210819</v>
      </c>
      <c r="W38" s="5">
        <v>9674023380.4500008</v>
      </c>
      <c r="Y38" s="69">
        <v>1.8613172169393625E-2</v>
      </c>
      <c r="AA38" s="5"/>
    </row>
    <row r="39" spans="1:27" ht="21">
      <c r="A39" s="2" t="s">
        <v>106</v>
      </c>
      <c r="C39" s="5">
        <v>4000000</v>
      </c>
      <c r="E39" s="5">
        <v>12148750259</v>
      </c>
      <c r="G39" s="5">
        <v>26602076000</v>
      </c>
      <c r="I39" s="5">
        <v>0</v>
      </c>
      <c r="K39" s="5">
        <v>0</v>
      </c>
      <c r="M39" s="148">
        <v>0</v>
      </c>
      <c r="O39" s="5">
        <v>0</v>
      </c>
      <c r="Q39" s="5">
        <v>4000000</v>
      </c>
      <c r="S39" s="5">
        <v>7500</v>
      </c>
      <c r="U39" s="5">
        <v>12148750259</v>
      </c>
      <c r="W39" s="5">
        <v>29707500000</v>
      </c>
      <c r="Y39" s="69">
        <v>5.7158308438628125E-2</v>
      </c>
      <c r="AA39" s="5"/>
    </row>
    <row r="40" spans="1:27" ht="21">
      <c r="A40" s="2" t="s">
        <v>180</v>
      </c>
      <c r="C40" s="5">
        <v>500000</v>
      </c>
      <c r="E40" s="5">
        <v>3758817920</v>
      </c>
      <c r="G40" s="5">
        <v>4109537500</v>
      </c>
      <c r="I40" s="5">
        <v>0</v>
      </c>
      <c r="K40" s="5">
        <v>0</v>
      </c>
      <c r="M40" s="148">
        <v>0</v>
      </c>
      <c r="O40" s="5">
        <v>0</v>
      </c>
      <c r="Q40" s="5">
        <v>500000</v>
      </c>
      <c r="S40" s="5">
        <v>13073</v>
      </c>
      <c r="U40" s="5">
        <v>3758817920</v>
      </c>
      <c r="W40" s="5">
        <v>6472769125</v>
      </c>
      <c r="Y40" s="69">
        <v>1.2453842770303092E-2</v>
      </c>
      <c r="AA40" s="5"/>
    </row>
    <row r="41" spans="1:27" ht="21">
      <c r="A41" s="2" t="s">
        <v>181</v>
      </c>
      <c r="C41" s="5">
        <v>1</v>
      </c>
      <c r="E41" s="5">
        <v>8439</v>
      </c>
      <c r="G41" s="5">
        <v>16923.372500000001</v>
      </c>
      <c r="I41" s="5">
        <v>0</v>
      </c>
      <c r="K41" s="5">
        <v>0</v>
      </c>
      <c r="M41" s="148">
        <v>0</v>
      </c>
      <c r="O41" s="5">
        <v>0</v>
      </c>
      <c r="Q41" s="5">
        <v>1</v>
      </c>
      <c r="S41" s="5">
        <v>20482</v>
      </c>
      <c r="U41" s="5">
        <v>8439</v>
      </c>
      <c r="W41" s="5">
        <v>20282.300500000001</v>
      </c>
      <c r="Y41" s="69">
        <v>3.902388244799938E-8</v>
      </c>
      <c r="AA41" s="5"/>
    </row>
    <row r="42" spans="1:27" ht="21">
      <c r="A42" s="2" t="s">
        <v>156</v>
      </c>
      <c r="C42" s="5">
        <v>600000</v>
      </c>
      <c r="E42" s="5">
        <v>5140247697</v>
      </c>
      <c r="G42" s="5">
        <v>5127514500</v>
      </c>
      <c r="I42" s="5">
        <v>0</v>
      </c>
      <c r="K42" s="5">
        <v>0</v>
      </c>
      <c r="M42" s="148">
        <v>0</v>
      </c>
      <c r="O42" s="5">
        <v>0</v>
      </c>
      <c r="Q42" s="5">
        <v>600000</v>
      </c>
      <c r="S42" s="5">
        <v>9799</v>
      </c>
      <c r="U42" s="5">
        <v>5140247697</v>
      </c>
      <c r="W42" s="5">
        <v>5822075850</v>
      </c>
      <c r="Y42" s="69">
        <v>1.1201885287802341E-2</v>
      </c>
      <c r="AA42" s="5"/>
    </row>
    <row r="43" spans="1:27" ht="21">
      <c r="A43" s="2" t="s">
        <v>108</v>
      </c>
      <c r="C43" s="5">
        <v>4000000</v>
      </c>
      <c r="E43" s="5">
        <v>12323276391</v>
      </c>
      <c r="G43" s="5">
        <v>17444244000</v>
      </c>
      <c r="I43" s="5">
        <v>0</v>
      </c>
      <c r="K43" s="5">
        <v>0</v>
      </c>
      <c r="M43" s="148">
        <v>0</v>
      </c>
      <c r="O43" s="5">
        <v>0</v>
      </c>
      <c r="Q43" s="5">
        <v>4000000</v>
      </c>
      <c r="S43" s="5">
        <v>5260</v>
      </c>
      <c r="U43" s="5">
        <v>12323276391</v>
      </c>
      <c r="W43" s="5">
        <v>20834860000</v>
      </c>
      <c r="Y43" s="69">
        <v>4.0087026984957863E-2</v>
      </c>
      <c r="AA43" s="5"/>
    </row>
    <row r="44" spans="1:27" ht="21">
      <c r="A44" s="2" t="s">
        <v>110</v>
      </c>
      <c r="C44" s="5">
        <v>600000</v>
      </c>
      <c r="E44" s="5">
        <v>2645565221</v>
      </c>
      <c r="G44" s="5">
        <v>3426463050</v>
      </c>
      <c r="I44" s="5">
        <v>0</v>
      </c>
      <c r="K44" s="5">
        <v>0</v>
      </c>
      <c r="M44" s="148">
        <v>0</v>
      </c>
      <c r="O44" s="5">
        <v>0</v>
      </c>
      <c r="Q44" s="5">
        <v>600000</v>
      </c>
      <c r="S44" s="5">
        <v>6859</v>
      </c>
      <c r="U44" s="5">
        <v>2645565221</v>
      </c>
      <c r="W44" s="5">
        <v>4075274850</v>
      </c>
      <c r="Y44" s="69">
        <v>7.8409767516110073E-3</v>
      </c>
      <c r="AA44" s="5"/>
    </row>
    <row r="45" spans="1:27" ht="21">
      <c r="A45" s="2" t="s">
        <v>111</v>
      </c>
      <c r="C45" s="5">
        <v>10200</v>
      </c>
      <c r="E45" s="5">
        <v>698446833</v>
      </c>
      <c r="G45" s="5">
        <v>463544541.14999998</v>
      </c>
      <c r="I45" s="5">
        <v>0</v>
      </c>
      <c r="K45" s="5">
        <v>0</v>
      </c>
      <c r="M45" s="148">
        <v>0</v>
      </c>
      <c r="O45" s="5">
        <v>0</v>
      </c>
      <c r="Q45" s="5">
        <v>10200</v>
      </c>
      <c r="S45" s="5">
        <v>45893</v>
      </c>
      <c r="U45" s="5">
        <v>698446833</v>
      </c>
      <c r="W45" s="5">
        <v>463544541.14999998</v>
      </c>
      <c r="Y45" s="69">
        <v>8.918765247191466E-4</v>
      </c>
      <c r="AA45" s="5"/>
    </row>
    <row r="46" spans="1:27" ht="21">
      <c r="A46" s="2" t="s">
        <v>112</v>
      </c>
      <c r="C46" s="5">
        <v>2100000</v>
      </c>
      <c r="E46" s="5">
        <v>10550320569</v>
      </c>
      <c r="G46" s="5">
        <v>18882087000</v>
      </c>
      <c r="I46" s="5">
        <v>0</v>
      </c>
      <c r="K46" s="5">
        <v>0</v>
      </c>
      <c r="M46" s="148">
        <v>0</v>
      </c>
      <c r="O46" s="5">
        <v>0</v>
      </c>
      <c r="Q46" s="5">
        <v>2100000</v>
      </c>
      <c r="S46" s="5">
        <v>10700</v>
      </c>
      <c r="U46" s="5">
        <v>10550320569</v>
      </c>
      <c r="W46" s="5">
        <v>22250917500</v>
      </c>
      <c r="Y46" s="69">
        <v>4.281157302053247E-2</v>
      </c>
      <c r="AA46" s="5"/>
    </row>
    <row r="47" spans="1:27" ht="21">
      <c r="A47" s="2" t="s">
        <v>194</v>
      </c>
      <c r="C47" s="5">
        <v>400000</v>
      </c>
      <c r="E47" s="5">
        <v>2501523698</v>
      </c>
      <c r="G47" s="5">
        <v>2532663400</v>
      </c>
      <c r="I47" s="5">
        <v>0</v>
      </c>
      <c r="K47" s="5">
        <v>0</v>
      </c>
      <c r="M47" s="148">
        <v>0</v>
      </c>
      <c r="O47" s="5">
        <v>0</v>
      </c>
      <c r="Q47" s="5">
        <v>400000</v>
      </c>
      <c r="S47" s="5">
        <v>7498</v>
      </c>
      <c r="U47" s="5">
        <v>2501523698</v>
      </c>
      <c r="W47" s="5">
        <v>2969957800</v>
      </c>
      <c r="Y47" s="69">
        <v>5.714306622304449E-3</v>
      </c>
      <c r="AA47" s="5"/>
    </row>
    <row r="48" spans="1:27" ht="21">
      <c r="A48" s="2" t="s">
        <v>185</v>
      </c>
      <c r="C48" s="5">
        <v>1000000</v>
      </c>
      <c r="E48" s="5">
        <v>5105580373</v>
      </c>
      <c r="G48" s="5">
        <v>6823812750</v>
      </c>
      <c r="I48" s="5">
        <v>0</v>
      </c>
      <c r="K48" s="5">
        <v>0</v>
      </c>
      <c r="M48" s="148">
        <v>-1000000</v>
      </c>
      <c r="O48" s="5">
        <v>7130903417</v>
      </c>
      <c r="Q48" s="5">
        <v>0</v>
      </c>
      <c r="S48" s="5">
        <v>0</v>
      </c>
      <c r="U48" s="5">
        <v>0</v>
      </c>
      <c r="W48" s="5">
        <v>0</v>
      </c>
      <c r="Y48" s="69">
        <v>0</v>
      </c>
      <c r="AA48" s="5"/>
    </row>
    <row r="49" spans="1:27" ht="21">
      <c r="A49" s="2" t="s">
        <v>113</v>
      </c>
      <c r="C49" s="5">
        <v>3500000</v>
      </c>
      <c r="E49" s="5">
        <v>10310997997</v>
      </c>
      <c r="G49" s="5">
        <v>21661718750</v>
      </c>
      <c r="I49" s="5">
        <v>0</v>
      </c>
      <c r="K49" s="5">
        <v>0</v>
      </c>
      <c r="M49" s="148">
        <v>0</v>
      </c>
      <c r="O49" s="5">
        <v>0</v>
      </c>
      <c r="Q49" s="5">
        <v>3500000</v>
      </c>
      <c r="S49" s="5">
        <v>6776</v>
      </c>
      <c r="U49" s="5">
        <v>10310997997</v>
      </c>
      <c r="W49" s="5">
        <v>23484769000</v>
      </c>
      <c r="Y49" s="69">
        <v>4.5185548097683492E-2</v>
      </c>
      <c r="AA49" s="5"/>
    </row>
    <row r="50" spans="1:27" ht="21">
      <c r="A50" s="2" t="s">
        <v>225</v>
      </c>
      <c r="C50" s="5">
        <v>500000</v>
      </c>
      <c r="E50" s="5">
        <v>4424388738</v>
      </c>
      <c r="G50" s="5">
        <v>4551189000</v>
      </c>
      <c r="I50" s="5">
        <v>0</v>
      </c>
      <c r="K50" s="5">
        <v>0</v>
      </c>
      <c r="M50" s="148">
        <v>0</v>
      </c>
      <c r="O50" s="5">
        <v>0</v>
      </c>
      <c r="Q50" s="5">
        <v>500000</v>
      </c>
      <c r="S50" s="5">
        <v>10358</v>
      </c>
      <c r="U50" s="5">
        <v>4424388738</v>
      </c>
      <c r="W50" s="5">
        <v>5128504750</v>
      </c>
      <c r="Y50" s="69">
        <v>9.8674293134551685E-3</v>
      </c>
      <c r="AA50" s="5"/>
    </row>
    <row r="51" spans="1:27" ht="21">
      <c r="A51" s="2" t="s">
        <v>115</v>
      </c>
      <c r="C51" s="5">
        <v>3550000</v>
      </c>
      <c r="E51" s="5">
        <v>9656613164</v>
      </c>
      <c r="G51" s="5">
        <v>13499088000</v>
      </c>
      <c r="I51" s="5">
        <v>0</v>
      </c>
      <c r="K51" s="5">
        <v>0</v>
      </c>
      <c r="M51" s="148">
        <v>0</v>
      </c>
      <c r="O51" s="5">
        <v>0</v>
      </c>
      <c r="Q51" s="5">
        <v>3550000</v>
      </c>
      <c r="S51" s="5">
        <v>4469</v>
      </c>
      <c r="U51" s="5">
        <v>9656613164</v>
      </c>
      <c r="W51" s="5">
        <v>15710266737.5</v>
      </c>
      <c r="Y51" s="69">
        <v>3.022712351544711E-2</v>
      </c>
      <c r="AA51" s="5"/>
    </row>
    <row r="52" spans="1:27" ht="21">
      <c r="A52" s="2" t="s">
        <v>54</v>
      </c>
      <c r="C52" s="5">
        <v>700000</v>
      </c>
      <c r="E52" s="5">
        <v>2774539895</v>
      </c>
      <c r="G52" s="5">
        <v>8110147500</v>
      </c>
      <c r="I52" s="5">
        <v>0</v>
      </c>
      <c r="K52" s="5">
        <v>0</v>
      </c>
      <c r="M52" s="148">
        <v>0</v>
      </c>
      <c r="O52" s="5">
        <v>0</v>
      </c>
      <c r="Q52" s="5">
        <v>700000</v>
      </c>
      <c r="S52" s="5">
        <v>16267</v>
      </c>
      <c r="U52" s="5">
        <v>2774539895</v>
      </c>
      <c r="W52" s="5">
        <v>11275877725</v>
      </c>
      <c r="Y52" s="69">
        <v>2.1695198078660487E-2</v>
      </c>
      <c r="AA52" s="5"/>
    </row>
    <row r="53" spans="1:27" ht="21">
      <c r="A53" s="2" t="s">
        <v>116</v>
      </c>
      <c r="C53" s="5">
        <v>3500000</v>
      </c>
      <c r="E53" s="5">
        <v>18619449042</v>
      </c>
      <c r="G53" s="5">
        <v>23145113250</v>
      </c>
      <c r="I53" s="5">
        <v>0</v>
      </c>
      <c r="K53" s="5">
        <v>0</v>
      </c>
      <c r="M53" s="148">
        <v>0</v>
      </c>
      <c r="O53" s="5">
        <v>0</v>
      </c>
      <c r="Q53" s="5">
        <v>3500000</v>
      </c>
      <c r="S53" s="5">
        <v>7219</v>
      </c>
      <c r="U53" s="5">
        <v>18619449042</v>
      </c>
      <c r="W53" s="5">
        <v>25020151625</v>
      </c>
      <c r="Y53" s="69">
        <v>4.8139680005486588E-2</v>
      </c>
      <c r="AA53" s="5"/>
    </row>
    <row r="54" spans="1:27" ht="21">
      <c r="A54" s="2" t="s">
        <v>117</v>
      </c>
      <c r="C54" s="5">
        <v>1000000</v>
      </c>
      <c r="E54" s="5">
        <v>5374205109</v>
      </c>
      <c r="G54" s="5">
        <v>4891835000</v>
      </c>
      <c r="I54" s="5">
        <v>0</v>
      </c>
      <c r="K54" s="5">
        <v>0</v>
      </c>
      <c r="M54" s="148">
        <v>0</v>
      </c>
      <c r="O54" s="5">
        <v>0</v>
      </c>
      <c r="Q54" s="5">
        <v>1000000</v>
      </c>
      <c r="S54" s="5">
        <v>5551</v>
      </c>
      <c r="U54" s="5">
        <v>5374205109</v>
      </c>
      <c r="W54" s="5">
        <v>5496877750</v>
      </c>
      <c r="Y54" s="69">
        <v>1.0576192338094158E-2</v>
      </c>
      <c r="AA54" s="5"/>
    </row>
    <row r="55" spans="1:27" ht="21">
      <c r="A55" s="2" t="s">
        <v>118</v>
      </c>
      <c r="C55" s="5">
        <v>2500000</v>
      </c>
      <c r="E55" s="5">
        <v>8894490902</v>
      </c>
      <c r="G55" s="5">
        <v>13034165625</v>
      </c>
      <c r="I55" s="5">
        <v>0</v>
      </c>
      <c r="K55" s="5">
        <v>0</v>
      </c>
      <c r="M55" s="148">
        <v>0</v>
      </c>
      <c r="O55" s="5">
        <v>0</v>
      </c>
      <c r="Q55" s="5">
        <v>2500000</v>
      </c>
      <c r="S55" s="5">
        <v>6530</v>
      </c>
      <c r="U55" s="5">
        <v>8894490902</v>
      </c>
      <c r="W55" s="5">
        <v>16165831250</v>
      </c>
      <c r="Y55" s="69">
        <v>3.1103646175353473E-2</v>
      </c>
      <c r="AA55" s="5"/>
    </row>
    <row r="56" spans="1:27" ht="21">
      <c r="A56" s="2" t="s">
        <v>142</v>
      </c>
      <c r="C56" s="5">
        <v>190622</v>
      </c>
      <c r="E56" s="5">
        <v>2664866627</v>
      </c>
      <c r="G56" s="5">
        <v>3349984689.8185</v>
      </c>
      <c r="I56" s="5">
        <v>0</v>
      </c>
      <c r="K56" s="5">
        <v>0</v>
      </c>
      <c r="M56" s="148">
        <v>0</v>
      </c>
      <c r="O56" s="5">
        <v>0</v>
      </c>
      <c r="Q56" s="5">
        <v>190622</v>
      </c>
      <c r="S56" s="5">
        <v>22700</v>
      </c>
      <c r="U56" s="5">
        <v>2664866627</v>
      </c>
      <c r="W56" s="5">
        <v>4284930052.0015502</v>
      </c>
      <c r="Y56" s="69">
        <v>8.2443609711436994E-3</v>
      </c>
      <c r="AA56" s="5"/>
    </row>
    <row r="57" spans="1:27" ht="21">
      <c r="A57" s="2" t="s">
        <v>198</v>
      </c>
      <c r="C57" s="5">
        <v>0</v>
      </c>
      <c r="E57" s="5">
        <v>0</v>
      </c>
      <c r="G57" s="5">
        <v>0</v>
      </c>
      <c r="I57" s="5">
        <v>1000000</v>
      </c>
      <c r="K57" s="5">
        <v>18859604731</v>
      </c>
      <c r="M57" s="148">
        <v>0</v>
      </c>
      <c r="O57" s="5">
        <v>0</v>
      </c>
      <c r="Q57" s="5">
        <v>1000000</v>
      </c>
      <c r="S57" s="5">
        <v>18098</v>
      </c>
      <c r="U57" s="5">
        <v>18859604731</v>
      </c>
      <c r="W57" s="5">
        <v>17921544500</v>
      </c>
      <c r="Y57" s="69">
        <v>3.4481702204076398E-2</v>
      </c>
      <c r="AA57" s="5"/>
    </row>
    <row r="58" spans="1:27" ht="21">
      <c r="A58" s="2" t="s">
        <v>226</v>
      </c>
      <c r="C58" s="5">
        <v>0</v>
      </c>
      <c r="E58" s="5">
        <v>0</v>
      </c>
      <c r="G58" s="5">
        <v>0</v>
      </c>
      <c r="I58" s="5">
        <v>500000</v>
      </c>
      <c r="K58" s="5">
        <v>6653647471</v>
      </c>
      <c r="M58" s="148">
        <v>0</v>
      </c>
      <c r="O58" s="5">
        <v>0</v>
      </c>
      <c r="Q58" s="5">
        <v>500000</v>
      </c>
      <c r="S58" s="5">
        <v>14142</v>
      </c>
      <c r="U58" s="5">
        <v>6653647473</v>
      </c>
      <c r="W58" s="5">
        <v>7002057750</v>
      </c>
      <c r="Y58" s="69">
        <v>1.347221329898465E-2</v>
      </c>
      <c r="AA58" s="5"/>
    </row>
    <row r="59" spans="1:27" ht="21">
      <c r="A59" s="2" t="s">
        <v>227</v>
      </c>
      <c r="C59" s="5">
        <v>0</v>
      </c>
      <c r="E59" s="5">
        <v>0</v>
      </c>
      <c r="G59" s="5">
        <v>0</v>
      </c>
      <c r="I59" s="5">
        <v>1000000</v>
      </c>
      <c r="K59" s="5">
        <v>9423523112</v>
      </c>
      <c r="M59" s="148">
        <v>0</v>
      </c>
      <c r="O59" s="5">
        <v>0</v>
      </c>
      <c r="Q59" s="5">
        <v>1000000</v>
      </c>
      <c r="S59" s="5">
        <v>10669</v>
      </c>
      <c r="U59" s="5">
        <v>9423523115</v>
      </c>
      <c r="W59" s="5">
        <v>10564977250</v>
      </c>
      <c r="Y59" s="69">
        <v>2.0327399757724116E-2</v>
      </c>
      <c r="AA59" s="5"/>
    </row>
    <row r="60" spans="1:27" ht="21">
      <c r="A60" s="2" t="s">
        <v>107</v>
      </c>
      <c r="C60" s="5">
        <v>0</v>
      </c>
      <c r="E60" s="5">
        <v>0</v>
      </c>
      <c r="G60" s="5">
        <v>0</v>
      </c>
      <c r="I60" s="5">
        <v>2000000</v>
      </c>
      <c r="K60" s="5">
        <v>9246279029</v>
      </c>
      <c r="M60" s="148">
        <v>0</v>
      </c>
      <c r="O60" s="5">
        <v>0</v>
      </c>
      <c r="Q60" s="5">
        <v>2000000</v>
      </c>
      <c r="S60" s="5">
        <v>5170</v>
      </c>
      <c r="U60" s="5">
        <v>9246279029</v>
      </c>
      <c r="W60" s="5">
        <v>10239185000</v>
      </c>
      <c r="Y60" s="69">
        <v>1.970056364184716E-2</v>
      </c>
      <c r="AA60" s="5"/>
    </row>
    <row r="61" spans="1:27" ht="21">
      <c r="A61" s="2" t="s">
        <v>159</v>
      </c>
      <c r="C61" s="5">
        <v>0</v>
      </c>
      <c r="E61" s="5">
        <v>0</v>
      </c>
      <c r="G61" s="5">
        <v>0</v>
      </c>
      <c r="I61" s="5">
        <v>100000</v>
      </c>
      <c r="K61" s="5">
        <v>3734295839</v>
      </c>
      <c r="M61" s="148">
        <v>0</v>
      </c>
      <c r="O61" s="5">
        <v>0</v>
      </c>
      <c r="Q61" s="5">
        <v>100000</v>
      </c>
      <c r="S61" s="5">
        <v>46251</v>
      </c>
      <c r="U61" s="5">
        <v>3734295839</v>
      </c>
      <c r="W61" s="5">
        <v>4580005275</v>
      </c>
      <c r="Y61" s="69">
        <v>8.8120964119832983E-3</v>
      </c>
      <c r="AA61" s="5"/>
    </row>
    <row r="62" spans="1:27" ht="21.75" thickBot="1">
      <c r="A62" s="2"/>
      <c r="C62" s="6">
        <v>62691416</v>
      </c>
      <c r="E62" s="6">
        <v>267891358587</v>
      </c>
      <c r="G62" s="6">
        <v>400984271175.40552</v>
      </c>
      <c r="I62" s="6">
        <v>8979420</v>
      </c>
      <c r="K62" s="6">
        <v>70928401298</v>
      </c>
      <c r="M62" s="147">
        <v>-2670722</v>
      </c>
      <c r="O62" s="6">
        <v>22653143128</v>
      </c>
      <c r="Q62" s="6">
        <v>69000114</v>
      </c>
      <c r="S62" s="6">
        <v>599486</v>
      </c>
      <c r="U62" s="6">
        <v>321327633541</v>
      </c>
      <c r="W62" s="6">
        <v>509332799647</v>
      </c>
      <c r="Y62" s="167">
        <v>0.97997479626805384</v>
      </c>
      <c r="AA62" s="5"/>
    </row>
    <row r="63" spans="1:27" ht="19.5" thickTop="1"/>
  </sheetData>
  <mergeCells count="11">
    <mergeCell ref="M8:O8"/>
    <mergeCell ref="I7:O7"/>
    <mergeCell ref="H7:H8"/>
    <mergeCell ref="I8:K8"/>
    <mergeCell ref="K2:O2"/>
    <mergeCell ref="K3:O3"/>
    <mergeCell ref="K4:O4"/>
    <mergeCell ref="A6:W6"/>
    <mergeCell ref="A5:W5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useFirstPageNumber="1" r:id="rId1"/>
  <headerFooter>
    <oddFooter>&amp;C&amp;"B Nazanin,Bold"&amp;P</oddFooter>
  </headerFooter>
  <rowBreaks count="1" manualBreakCount="1">
    <brk id="40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R12"/>
  <sheetViews>
    <sheetView rightToLeft="1" view="pageBreakPreview" zoomScale="95" zoomScaleNormal="100" zoomScaleSheetLayoutView="95" workbookViewId="0">
      <selection activeCell="N5" sqref="N5:R5"/>
    </sheetView>
  </sheetViews>
  <sheetFormatPr defaultRowHeight="15"/>
  <cols>
    <col min="1" max="1" width="30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8.7109375" bestFit="1" customWidth="1"/>
    <col min="9" max="9" width="0.85546875" customWidth="1"/>
    <col min="11" max="11" width="0.7109375" customWidth="1"/>
    <col min="13" max="13" width="0.7109375" customWidth="1"/>
    <col min="14" max="14" width="9.5703125" bestFit="1" customWidth="1"/>
    <col min="15" max="15" width="0.5703125" customWidth="1"/>
    <col min="17" max="17" width="0.5703125" customWidth="1"/>
    <col min="18" max="18" width="9.5703125" bestFit="1" customWidth="1"/>
  </cols>
  <sheetData>
    <row r="1" spans="1:18" ht="19.5">
      <c r="A1" s="215" t="s">
        <v>67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19.5">
      <c r="A2" s="215" t="s">
        <v>77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18" ht="19.5">
      <c r="A3" s="215" t="s">
        <v>221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</row>
    <row r="4" spans="1:18" ht="25.5">
      <c r="A4" s="175" t="s">
        <v>218</v>
      </c>
      <c r="B4" s="175"/>
      <c r="C4" s="175"/>
      <c r="D4" s="175"/>
      <c r="E4" s="175"/>
      <c r="F4" s="175"/>
      <c r="G4" s="175"/>
      <c r="H4" s="175"/>
      <c r="I4" s="43"/>
    </row>
    <row r="5" spans="1:18" ht="18.75" thickBot="1">
      <c r="A5" s="44"/>
      <c r="B5" s="209"/>
      <c r="C5" s="209"/>
      <c r="D5" s="209"/>
      <c r="E5" s="209"/>
      <c r="F5" s="209"/>
      <c r="G5" s="45"/>
      <c r="H5" s="208" t="s">
        <v>206</v>
      </c>
      <c r="I5" s="208"/>
      <c r="J5" s="208"/>
      <c r="K5" s="208"/>
      <c r="L5" s="208"/>
      <c r="M5" s="46"/>
      <c r="N5" s="208" t="s">
        <v>223</v>
      </c>
      <c r="O5" s="208"/>
      <c r="P5" s="208"/>
      <c r="Q5" s="208"/>
      <c r="R5" s="208"/>
    </row>
    <row r="6" spans="1:18" ht="36.75" thickBot="1">
      <c r="A6" s="46" t="s">
        <v>78</v>
      </c>
      <c r="B6" s="47" t="s">
        <v>43</v>
      </c>
      <c r="C6" s="48"/>
      <c r="D6" s="47" t="s">
        <v>20</v>
      </c>
      <c r="E6" s="48"/>
      <c r="F6" s="47" t="s">
        <v>74</v>
      </c>
      <c r="G6" s="48"/>
      <c r="H6" s="47" t="s">
        <v>83</v>
      </c>
      <c r="I6" s="48"/>
      <c r="J6" s="47" t="s">
        <v>44</v>
      </c>
      <c r="K6" s="48"/>
      <c r="L6" s="47" t="s">
        <v>45</v>
      </c>
      <c r="M6" s="46"/>
      <c r="N6" s="47" t="s">
        <v>83</v>
      </c>
      <c r="O6" s="48"/>
      <c r="P6" s="47" t="s">
        <v>44</v>
      </c>
      <c r="Q6" s="48"/>
      <c r="R6" s="47" t="s">
        <v>45</v>
      </c>
    </row>
    <row r="7" spans="1:18" ht="18">
      <c r="A7" s="46"/>
      <c r="B7" s="57"/>
      <c r="C7" s="46"/>
      <c r="D7" s="57"/>
      <c r="E7" s="46"/>
      <c r="F7" s="57"/>
      <c r="G7" s="46"/>
      <c r="H7" s="60">
        <v>0</v>
      </c>
      <c r="I7" s="46"/>
      <c r="J7" s="57">
        <v>0</v>
      </c>
      <c r="K7" s="46"/>
      <c r="L7" s="60">
        <f>H7-J7</f>
        <v>0</v>
      </c>
      <c r="M7" s="46"/>
      <c r="N7" s="60">
        <v>0</v>
      </c>
      <c r="O7" s="46"/>
      <c r="P7" s="57">
        <v>0</v>
      </c>
      <c r="Q7" s="46"/>
      <c r="R7" s="60">
        <f>N7-P7</f>
        <v>0</v>
      </c>
    </row>
    <row r="8" spans="1:18" ht="18.75" thickBot="1">
      <c r="A8" s="46"/>
      <c r="B8" s="46"/>
      <c r="C8" s="46"/>
      <c r="D8" s="46"/>
      <c r="E8" s="46"/>
      <c r="F8" s="46"/>
      <c r="G8" s="46"/>
      <c r="H8" s="61">
        <f>SUM(H7)</f>
        <v>0</v>
      </c>
      <c r="I8" s="46"/>
      <c r="J8" s="62">
        <v>0</v>
      </c>
      <c r="K8" s="46"/>
      <c r="L8" s="61">
        <f>SUM(L7)</f>
        <v>0</v>
      </c>
      <c r="M8" s="46"/>
      <c r="N8" s="61">
        <f>SUM(N7)</f>
        <v>0</v>
      </c>
      <c r="O8" s="46"/>
      <c r="P8" s="62">
        <v>0</v>
      </c>
      <c r="Q8" s="46"/>
      <c r="R8" s="61">
        <f>SUM(R7)</f>
        <v>0</v>
      </c>
    </row>
    <row r="9" spans="1:18" ht="18.75" thickTop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2" spans="1:18">
      <c r="J12" s="50"/>
    </row>
  </sheetData>
  <mergeCells count="7">
    <mergeCell ref="A1:R1"/>
    <mergeCell ref="A2:R2"/>
    <mergeCell ref="A3:R3"/>
    <mergeCell ref="A4:H4"/>
    <mergeCell ref="B5:F5"/>
    <mergeCell ref="H5:L5"/>
    <mergeCell ref="N5:R5"/>
  </mergeCells>
  <pageMargins left="0.70866141732283472" right="0.70866141732283472" top="0.74803149606299213" bottom="0.74803149606299213" header="0.31496062992125984" footer="0.31496062992125984"/>
  <pageSetup scale="90" firstPageNumber="18" orientation="landscape" useFirstPageNumber="1" r:id="rId1"/>
  <headerFooter>
    <oddFooter>&amp;C&amp;"B Nazanin,Bold"&amp;P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N25"/>
  <sheetViews>
    <sheetView rightToLeft="1" view="pageBreakPreview" zoomScale="90" zoomScaleNormal="100" zoomScaleSheetLayoutView="90" workbookViewId="0">
      <selection activeCell="H12" sqref="H12"/>
    </sheetView>
  </sheetViews>
  <sheetFormatPr defaultColWidth="9.140625" defaultRowHeight="15.75"/>
  <cols>
    <col min="1" max="1" width="16.140625" style="66" customWidth="1"/>
    <col min="2" max="2" width="0.7109375" style="66" customWidth="1"/>
    <col min="3" max="3" width="20.140625" style="66" customWidth="1"/>
    <col min="4" max="4" width="0.7109375" style="66" customWidth="1"/>
    <col min="5" max="5" width="11.85546875" style="66" customWidth="1"/>
    <col min="6" max="6" width="0.28515625" style="66" customWidth="1"/>
    <col min="7" max="7" width="1.28515625" style="66" customWidth="1"/>
    <col min="8" max="8" width="12" style="66" customWidth="1"/>
    <col min="9" max="9" width="0.5703125" style="66" customWidth="1"/>
    <col min="10" max="10" width="0.7109375" style="66" customWidth="1"/>
    <col min="11" max="12" width="9.140625" style="66"/>
    <col min="13" max="13" width="13" style="66" customWidth="1"/>
    <col min="14" max="14" width="12" style="66" bestFit="1" customWidth="1"/>
    <col min="15" max="16384" width="9.140625" style="66"/>
  </cols>
  <sheetData>
    <row r="1" spans="1:14" ht="21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4" ht="21">
      <c r="A2" s="194" t="s">
        <v>77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4" ht="2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4" ht="25.5">
      <c r="A4" s="195" t="s">
        <v>82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4" ht="16.5" thickBot="1">
      <c r="A5" s="93"/>
      <c r="B5" s="93"/>
      <c r="C5" s="93"/>
      <c r="E5" s="93"/>
      <c r="F5" s="93"/>
      <c r="G5" s="94"/>
      <c r="H5" s="93"/>
      <c r="I5" s="93"/>
      <c r="J5" s="93"/>
    </row>
    <row r="6" spans="1:14" ht="48.75" customHeight="1" thickBot="1">
      <c r="A6" s="216" t="s">
        <v>60</v>
      </c>
      <c r="B6" s="216"/>
      <c r="C6" s="216"/>
      <c r="D6" s="95"/>
      <c r="E6" s="217" t="s">
        <v>206</v>
      </c>
      <c r="F6" s="217"/>
      <c r="G6" s="96"/>
      <c r="H6" s="216" t="s">
        <v>207</v>
      </c>
      <c r="I6" s="216"/>
      <c r="J6" s="97"/>
      <c r="K6" s="98"/>
    </row>
    <row r="7" spans="1:14" ht="47.25">
      <c r="A7" s="99" t="s">
        <v>61</v>
      </c>
      <c r="B7" s="95"/>
      <c r="C7" s="100" t="s">
        <v>26</v>
      </c>
      <c r="D7" s="101"/>
      <c r="E7" s="100" t="s">
        <v>62</v>
      </c>
      <c r="F7" s="102"/>
      <c r="G7" s="95"/>
      <c r="H7" s="100" t="s">
        <v>62</v>
      </c>
      <c r="I7" s="102"/>
      <c r="J7" s="102"/>
      <c r="K7" s="102"/>
    </row>
    <row r="8" spans="1:14">
      <c r="A8" s="66" t="s">
        <v>186</v>
      </c>
      <c r="C8" s="103" t="s">
        <v>190</v>
      </c>
      <c r="E8" s="91">
        <v>187526</v>
      </c>
      <c r="H8" s="91">
        <v>30592717</v>
      </c>
      <c r="I8" s="104"/>
      <c r="M8" s="91"/>
      <c r="N8" s="92"/>
    </row>
    <row r="9" spans="1:14">
      <c r="A9" s="66" t="s">
        <v>188</v>
      </c>
      <c r="C9" s="103" t="s">
        <v>34</v>
      </c>
      <c r="E9" s="91">
        <v>2794129</v>
      </c>
      <c r="F9" s="91"/>
      <c r="G9" s="91"/>
      <c r="H9" s="91">
        <v>19451799</v>
      </c>
      <c r="I9" s="104"/>
      <c r="M9" s="91"/>
      <c r="N9" s="92"/>
    </row>
    <row r="10" spans="1:14">
      <c r="A10" s="66" t="s">
        <v>189</v>
      </c>
      <c r="C10" s="103" t="s">
        <v>37</v>
      </c>
      <c r="E10" s="91">
        <v>300</v>
      </c>
      <c r="F10" s="91"/>
      <c r="G10" s="91"/>
      <c r="H10" s="91">
        <v>1066</v>
      </c>
      <c r="M10" s="91"/>
      <c r="N10" s="92"/>
    </row>
    <row r="11" spans="1:14" ht="16.5" thickBot="1">
      <c r="A11" s="66" t="s">
        <v>187</v>
      </c>
      <c r="C11" s="103" t="s">
        <v>39</v>
      </c>
      <c r="E11" s="105">
        <v>6240710</v>
      </c>
      <c r="H11" s="105">
        <v>31097396</v>
      </c>
      <c r="I11" s="104"/>
      <c r="M11" s="91"/>
      <c r="N11" s="92"/>
    </row>
    <row r="12" spans="1:14" ht="16.5" thickBot="1">
      <c r="E12" s="106">
        <v>9222665</v>
      </c>
      <c r="H12" s="106">
        <v>81142978</v>
      </c>
      <c r="I12" s="104"/>
      <c r="M12" s="91"/>
      <c r="N12" s="92"/>
    </row>
    <row r="13" spans="1:14" ht="16.5" thickTop="1">
      <c r="N13" s="92"/>
    </row>
    <row r="14" spans="1:14">
      <c r="N14" s="92"/>
    </row>
    <row r="15" spans="1:14">
      <c r="N15" s="92"/>
    </row>
    <row r="16" spans="1:14">
      <c r="N16" s="92"/>
    </row>
    <row r="17" spans="14:14">
      <c r="N17" s="92"/>
    </row>
    <row r="18" spans="14:14">
      <c r="N18" s="92"/>
    </row>
    <row r="19" spans="14:14">
      <c r="N19" s="92"/>
    </row>
    <row r="20" spans="14:14">
      <c r="N20" s="92"/>
    </row>
    <row r="21" spans="14:14">
      <c r="N21" s="92"/>
    </row>
    <row r="22" spans="14:14">
      <c r="N22" s="92"/>
    </row>
    <row r="23" spans="14:14">
      <c r="N23" s="92"/>
    </row>
    <row r="24" spans="14:14">
      <c r="N24" s="92"/>
    </row>
    <row r="25" spans="14:14">
      <c r="N25" s="92"/>
    </row>
  </sheetData>
  <mergeCells count="7">
    <mergeCell ref="A1:J1"/>
    <mergeCell ref="A2:J2"/>
    <mergeCell ref="A3:J3"/>
    <mergeCell ref="A4:J4"/>
    <mergeCell ref="A6:C6"/>
    <mergeCell ref="E6:F6"/>
    <mergeCell ref="H6:I6"/>
  </mergeCells>
  <pageMargins left="0.70866141732283472" right="0.70866141732283472" top="0.74803149606299213" bottom="0.74803149606299213" header="0.31496062992125984" footer="0.31496062992125984"/>
  <pageSetup scale="105" firstPageNumber="19" orientation="portrait" useFirstPageNumber="1" r:id="rId1"/>
  <headerFooter>
    <oddFooter>&amp;C&amp;"B Nazanin,Bold"&amp;P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B1:U16"/>
  <sheetViews>
    <sheetView rightToLeft="1" zoomScaleNormal="100" workbookViewId="0">
      <selection activeCell="G15" sqref="G15"/>
    </sheetView>
  </sheetViews>
  <sheetFormatPr defaultRowHeight="15"/>
  <cols>
    <col min="2" max="2" width="30.28515625" bestFit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0.140625" bestFit="1" customWidth="1"/>
    <col min="10" max="10" width="0.85546875" customWidth="1"/>
    <col min="12" max="12" width="0.7109375" customWidth="1"/>
    <col min="13" max="13" width="9.5703125" bestFit="1" customWidth="1"/>
    <col min="14" max="14" width="0.7109375" customWidth="1"/>
    <col min="15" max="15" width="10" bestFit="1" customWidth="1"/>
    <col min="16" max="16" width="0.5703125" customWidth="1"/>
    <col min="18" max="18" width="0.5703125" customWidth="1"/>
    <col min="19" max="19" width="9.5703125" bestFit="1" customWidth="1"/>
  </cols>
  <sheetData>
    <row r="1" spans="2:21" ht="19.5">
      <c r="B1" s="215" t="s">
        <v>67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2:21" ht="19.5">
      <c r="B2" s="215" t="s">
        <v>77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2:21" ht="19.5">
      <c r="B3" s="215" t="s">
        <v>221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2:21" ht="25.5">
      <c r="B4" s="175" t="s">
        <v>219</v>
      </c>
      <c r="C4" s="175"/>
      <c r="D4" s="175"/>
      <c r="E4" s="175"/>
      <c r="F4" s="175"/>
      <c r="G4" s="175"/>
      <c r="H4" s="175"/>
      <c r="I4" s="175"/>
      <c r="J4" s="43"/>
    </row>
    <row r="5" spans="2:21" ht="18.75" customHeight="1" thickBot="1">
      <c r="B5" s="44"/>
      <c r="C5" s="209"/>
      <c r="D5" s="209"/>
      <c r="E5" s="209"/>
      <c r="F5" s="209"/>
      <c r="G5" s="209"/>
      <c r="H5" s="45"/>
      <c r="I5" s="208" t="s">
        <v>206</v>
      </c>
      <c r="J5" s="208"/>
      <c r="K5" s="208"/>
      <c r="L5" s="208"/>
      <c r="M5" s="208"/>
      <c r="N5" s="46"/>
      <c r="O5" s="208" t="s">
        <v>207</v>
      </c>
      <c r="P5" s="208"/>
      <c r="Q5" s="208"/>
      <c r="R5" s="208"/>
      <c r="S5" s="208"/>
    </row>
    <row r="6" spans="2:21" ht="36.75" thickBot="1">
      <c r="B6" s="46" t="s">
        <v>78</v>
      </c>
      <c r="C6" s="47" t="s">
        <v>43</v>
      </c>
      <c r="D6" s="48"/>
      <c r="E6" s="47" t="s">
        <v>20</v>
      </c>
      <c r="F6" s="48"/>
      <c r="G6" s="47" t="s">
        <v>74</v>
      </c>
      <c r="H6" s="48"/>
      <c r="I6" s="47" t="s">
        <v>83</v>
      </c>
      <c r="J6" s="48"/>
      <c r="K6" s="47" t="s">
        <v>44</v>
      </c>
      <c r="L6" s="48"/>
      <c r="M6" s="47" t="s">
        <v>45</v>
      </c>
      <c r="N6" s="46"/>
      <c r="O6" s="47" t="s">
        <v>83</v>
      </c>
      <c r="P6" s="48"/>
      <c r="Q6" s="47" t="s">
        <v>44</v>
      </c>
      <c r="R6" s="48"/>
      <c r="S6" s="47" t="s">
        <v>45</v>
      </c>
    </row>
    <row r="7" spans="2:21" ht="18">
      <c r="B7" s="46" t="s">
        <v>186</v>
      </c>
      <c r="C7" s="52">
        <v>30</v>
      </c>
      <c r="D7" s="46">
        <v>30</v>
      </c>
      <c r="E7" s="51"/>
      <c r="F7" s="51" t="s">
        <v>205</v>
      </c>
      <c r="G7" s="51">
        <v>0</v>
      </c>
      <c r="H7" s="51">
        <v>0</v>
      </c>
      <c r="I7" s="53">
        <v>187526</v>
      </c>
      <c r="J7" s="51"/>
      <c r="K7" s="53">
        <v>0</v>
      </c>
      <c r="L7" s="53"/>
      <c r="M7" s="53">
        <v>187526</v>
      </c>
      <c r="N7" s="53"/>
      <c r="O7" s="53">
        <v>30592717</v>
      </c>
      <c r="P7" s="53"/>
      <c r="Q7" s="53">
        <v>0</v>
      </c>
      <c r="R7" s="53"/>
      <c r="S7" s="53">
        <v>30592717</v>
      </c>
      <c r="T7" s="42"/>
      <c r="U7" s="42"/>
    </row>
    <row r="8" spans="2:21" ht="18">
      <c r="B8" s="46" t="s">
        <v>188</v>
      </c>
      <c r="C8" s="52">
        <v>29</v>
      </c>
      <c r="D8">
        <v>29</v>
      </c>
      <c r="E8" s="36"/>
      <c r="F8" s="36" t="s">
        <v>205</v>
      </c>
      <c r="G8" s="51">
        <v>10</v>
      </c>
      <c r="H8" s="36">
        <v>10</v>
      </c>
      <c r="I8" s="53">
        <v>2794129</v>
      </c>
      <c r="J8" s="36"/>
      <c r="K8" s="53">
        <v>10</v>
      </c>
      <c r="L8" s="53"/>
      <c r="M8" s="53">
        <v>2794119</v>
      </c>
      <c r="N8" s="53"/>
      <c r="O8" s="53">
        <v>19451799</v>
      </c>
      <c r="P8" s="53"/>
      <c r="Q8" s="53">
        <v>1484</v>
      </c>
      <c r="R8" s="53"/>
      <c r="S8" s="53">
        <v>19450315</v>
      </c>
      <c r="T8" s="42"/>
      <c r="U8" s="42"/>
    </row>
    <row r="9" spans="2:21" ht="18">
      <c r="B9" s="46" t="s">
        <v>189</v>
      </c>
      <c r="C9" s="52">
        <v>23</v>
      </c>
      <c r="D9">
        <v>23</v>
      </c>
      <c r="F9" t="s">
        <v>205</v>
      </c>
      <c r="G9" s="51">
        <v>10</v>
      </c>
      <c r="H9" s="36">
        <v>10</v>
      </c>
      <c r="I9" s="53">
        <v>300</v>
      </c>
      <c r="J9" s="36"/>
      <c r="K9" s="53">
        <v>2</v>
      </c>
      <c r="L9" s="53"/>
      <c r="M9" s="53">
        <v>298</v>
      </c>
      <c r="N9" s="53"/>
      <c r="O9" s="53">
        <v>1066</v>
      </c>
      <c r="P9" s="53"/>
      <c r="Q9" s="53">
        <v>8</v>
      </c>
      <c r="R9" s="53"/>
      <c r="S9" s="53">
        <v>1058</v>
      </c>
      <c r="T9" s="42"/>
      <c r="U9" s="42"/>
    </row>
    <row r="10" spans="2:21" ht="18">
      <c r="B10" s="46" t="s">
        <v>187</v>
      </c>
      <c r="C10" s="52">
        <v>30</v>
      </c>
      <c r="D10">
        <v>30</v>
      </c>
      <c r="E10" s="36"/>
      <c r="F10" s="36" t="s">
        <v>205</v>
      </c>
      <c r="G10" s="51">
        <v>10</v>
      </c>
      <c r="H10" s="36">
        <v>10</v>
      </c>
      <c r="I10" s="54">
        <v>6240710</v>
      </c>
      <c r="J10" s="56"/>
      <c r="K10" s="54">
        <v>0</v>
      </c>
      <c r="L10" s="54"/>
      <c r="M10" s="53">
        <v>6240710</v>
      </c>
      <c r="N10" s="54"/>
      <c r="O10" s="54">
        <v>31097396</v>
      </c>
      <c r="P10" s="54"/>
      <c r="Q10" s="54">
        <v>0</v>
      </c>
      <c r="R10" s="54"/>
      <c r="S10" s="54">
        <v>31097396</v>
      </c>
      <c r="T10" s="49"/>
      <c r="U10" s="42"/>
    </row>
    <row r="11" spans="2:21" ht="18.75" thickBot="1">
      <c r="B11" s="46"/>
      <c r="E11" s="36"/>
      <c r="F11" s="36"/>
      <c r="G11" s="36"/>
      <c r="H11" s="36"/>
      <c r="I11" s="55">
        <v>9222665</v>
      </c>
      <c r="J11" s="54"/>
      <c r="K11" s="55">
        <v>12</v>
      </c>
      <c r="L11" s="54"/>
      <c r="M11" s="55">
        <v>9222653</v>
      </c>
      <c r="N11" s="54"/>
      <c r="O11" s="55">
        <v>81142978</v>
      </c>
      <c r="P11" s="54"/>
      <c r="Q11" s="55">
        <v>1492</v>
      </c>
      <c r="R11" s="54"/>
      <c r="S11" s="55">
        <v>81141486</v>
      </c>
      <c r="T11" s="49"/>
      <c r="U11" s="42"/>
    </row>
    <row r="12" spans="2:21" ht="18.75" thickTop="1">
      <c r="B12" s="46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2"/>
    </row>
    <row r="13" spans="2:21" ht="17.25"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2"/>
    </row>
    <row r="14" spans="2:21" ht="17.25"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2"/>
    </row>
    <row r="15" spans="2:21" ht="17.25"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1" ht="17.25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7">
    <mergeCell ref="B1:S1"/>
    <mergeCell ref="B2:S2"/>
    <mergeCell ref="B3:S3"/>
    <mergeCell ref="B4:I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85" firstPageNumber="20" orientation="landscape" useFirstPageNumber="1" r:id="rId1"/>
  <headerFooter>
    <oddFooter>&amp;C&amp;"B Nazanin,Bold"&amp;P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0"/>
  <sheetViews>
    <sheetView rightToLeft="1" view="pageBreakPreview" topLeftCell="A4" zoomScaleNormal="100" zoomScaleSheetLayoutView="100" workbookViewId="0">
      <selection activeCell="H15" sqref="H15"/>
    </sheetView>
  </sheetViews>
  <sheetFormatPr defaultColWidth="9.140625" defaultRowHeight="18.75"/>
  <cols>
    <col min="1" max="1" width="34.140625" style="1" bestFit="1" customWidth="1"/>
    <col min="2" max="2" width="1" style="1" customWidth="1"/>
    <col min="3" max="3" width="15.140625" style="1" customWidth="1"/>
    <col min="4" max="4" width="1" style="1" customWidth="1"/>
    <col min="5" max="5" width="30.85546875" style="1" bestFit="1" customWidth="1"/>
    <col min="6" max="6" width="1" style="1" customWidth="1"/>
    <col min="7" max="7" width="9.140625" style="1" customWidth="1"/>
    <col min="8" max="15" width="9.140625" style="1"/>
    <col min="16" max="16" width="14.140625" style="1" bestFit="1" customWidth="1"/>
    <col min="17" max="16384" width="9.140625" style="1"/>
  </cols>
  <sheetData>
    <row r="1" spans="1:5" ht="21">
      <c r="A1" s="205" t="s">
        <v>67</v>
      </c>
      <c r="B1" s="205"/>
      <c r="C1" s="205"/>
      <c r="D1" s="205"/>
      <c r="E1" s="205"/>
    </row>
    <row r="2" spans="1:5" ht="21">
      <c r="A2" s="205" t="s">
        <v>77</v>
      </c>
      <c r="B2" s="205"/>
      <c r="C2" s="205"/>
      <c r="D2" s="205"/>
      <c r="E2" s="205"/>
    </row>
    <row r="3" spans="1:5" ht="21">
      <c r="A3" s="205" t="s">
        <v>221</v>
      </c>
      <c r="B3" s="205"/>
      <c r="C3" s="205"/>
      <c r="D3" s="205"/>
      <c r="E3" s="205"/>
    </row>
    <row r="4" spans="1:5" ht="25.5">
      <c r="A4" s="175" t="s">
        <v>220</v>
      </c>
      <c r="B4" s="175"/>
      <c r="C4" s="175"/>
      <c r="D4" s="175"/>
      <c r="E4" s="175"/>
    </row>
    <row r="6" spans="1:5" ht="21.75" thickBot="1">
      <c r="A6" s="40"/>
      <c r="C6" s="219" t="s">
        <v>224</v>
      </c>
      <c r="E6" s="219" t="s">
        <v>207</v>
      </c>
    </row>
    <row r="7" spans="1:5" ht="21.75" thickBot="1">
      <c r="A7" s="39"/>
      <c r="C7" s="218" t="s">
        <v>29</v>
      </c>
      <c r="E7" s="218" t="s">
        <v>29</v>
      </c>
    </row>
    <row r="8" spans="1:5">
      <c r="A8" s="1" t="s">
        <v>63</v>
      </c>
      <c r="C8" s="5">
        <v>664</v>
      </c>
      <c r="D8" s="3"/>
      <c r="E8" s="5">
        <v>75331330</v>
      </c>
    </row>
    <row r="9" spans="1:5">
      <c r="A9" s="1" t="s">
        <v>203</v>
      </c>
      <c r="C9" s="5">
        <v>0</v>
      </c>
      <c r="D9" s="3"/>
      <c r="E9" s="5">
        <v>2110</v>
      </c>
    </row>
    <row r="10" spans="1:5">
      <c r="A10" s="1" t="s">
        <v>204</v>
      </c>
      <c r="C10" s="5">
        <v>55042419</v>
      </c>
      <c r="D10" s="3"/>
      <c r="E10" s="5">
        <v>264644984</v>
      </c>
    </row>
    <row r="11" spans="1:5" ht="21.75" thickBot="1">
      <c r="A11" s="2" t="s">
        <v>205</v>
      </c>
      <c r="C11" s="6">
        <f>SUM(C8:C10)</f>
        <v>55043083</v>
      </c>
      <c r="D11" s="3"/>
      <c r="E11" s="6">
        <f>SUM(E8:E10)</f>
        <v>339978424</v>
      </c>
    </row>
    <row r="12" spans="1:5" ht="19.5" thickTop="1"/>
    <row r="18" spans="16:16">
      <c r="P18" s="124"/>
    </row>
    <row r="19" spans="16:16">
      <c r="P19" s="124"/>
    </row>
    <row r="20" spans="16:16">
      <c r="P20" s="124"/>
    </row>
  </sheetData>
  <mergeCells count="8">
    <mergeCell ref="E7"/>
    <mergeCell ref="E6"/>
    <mergeCell ref="A1:E1"/>
    <mergeCell ref="A2:E2"/>
    <mergeCell ref="A3:E3"/>
    <mergeCell ref="A4:E4"/>
    <mergeCell ref="C7"/>
    <mergeCell ref="C6"/>
  </mergeCells>
  <pageMargins left="0.70866141732283472" right="0.70866141732283472" top="0.74803149606299213" bottom="1.5354330708661419" header="0.31496062992125984" footer="0.31496062992125984"/>
  <pageSetup firstPageNumber="21" orientation="portrait" useFirstPageNumber="1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I23"/>
  <sheetViews>
    <sheetView rightToLeft="1" view="pageBreakPreview" topLeftCell="J1" zoomScale="91" zoomScaleNormal="112" zoomScaleSheetLayoutView="91" workbookViewId="0">
      <selection activeCell="AA6" sqref="AA6:AI6"/>
    </sheetView>
  </sheetViews>
  <sheetFormatPr defaultColWidth="9.140625" defaultRowHeight="15.75"/>
  <cols>
    <col min="1" max="1" width="21.140625" style="10" bestFit="1" customWidth="1"/>
    <col min="2" max="2" width="0.5703125" style="10" customWidth="1"/>
    <col min="3" max="3" width="9" style="10" customWidth="1"/>
    <col min="4" max="4" width="0.5703125" style="10" customWidth="1"/>
    <col min="5" max="5" width="10.7109375" style="10" customWidth="1"/>
    <col min="6" max="6" width="0.5703125" style="10" customWidth="1"/>
    <col min="7" max="7" width="11.5703125" style="10" customWidth="1"/>
    <col min="8" max="8" width="0.5703125" style="10" customWidth="1"/>
    <col min="9" max="9" width="10.85546875" style="10" bestFit="1" customWidth="1"/>
    <col min="10" max="10" width="0.42578125" style="10" customWidth="1"/>
    <col min="11" max="11" width="3.85546875" style="10" customWidth="1"/>
    <col min="12" max="12" width="0.7109375" style="10" customWidth="1"/>
    <col min="13" max="13" width="6.7109375" style="10" customWidth="1"/>
    <col min="14" max="14" width="0.28515625" style="10" customWidth="1"/>
    <col min="15" max="15" width="6.5703125" style="10" bestFit="1" customWidth="1"/>
    <col min="16" max="16" width="0.42578125" style="10" customWidth="1"/>
    <col min="17" max="17" width="12.42578125" style="10" customWidth="1"/>
    <col min="18" max="18" width="0.5703125" style="10" customWidth="1"/>
    <col min="19" max="19" width="13.42578125" style="10" bestFit="1" customWidth="1"/>
    <col min="20" max="20" width="0.5703125" style="10" customWidth="1"/>
    <col min="21" max="21" width="7.42578125" style="10" bestFit="1" customWidth="1"/>
    <col min="22" max="22" width="13.28515625" style="10" customWidth="1"/>
    <col min="23" max="23" width="0.5703125" style="10" customWidth="1"/>
    <col min="24" max="24" width="7.5703125" style="10" customWidth="1"/>
    <col min="25" max="25" width="12.140625" style="10" customWidth="1"/>
    <col min="26" max="26" width="0.5703125" style="10" customWidth="1"/>
    <col min="27" max="27" width="6.85546875" style="10" bestFit="1" customWidth="1"/>
    <col min="28" max="28" width="0.42578125" style="10" customWidth="1"/>
    <col min="29" max="29" width="14" style="10" bestFit="1" customWidth="1"/>
    <col min="30" max="30" width="0.28515625" style="10" customWidth="1"/>
    <col min="31" max="31" width="13.7109375" style="10" customWidth="1"/>
    <col min="32" max="32" width="0.42578125" style="10" customWidth="1"/>
    <col min="33" max="33" width="12.7109375" style="10" customWidth="1"/>
    <col min="34" max="34" width="0.42578125" style="10" customWidth="1"/>
    <col min="35" max="35" width="14.85546875" style="10" bestFit="1" customWidth="1"/>
    <col min="36" max="16384" width="9.140625" style="10"/>
  </cols>
  <sheetData>
    <row r="1" spans="1:35" ht="21">
      <c r="A1" s="176" t="s">
        <v>67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21">
      <c r="A2" s="176" t="s">
        <v>68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</row>
    <row r="3" spans="1:35" ht="21">
      <c r="A3" s="176" t="s">
        <v>221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</row>
    <row r="4" spans="1:35" ht="25.5">
      <c r="A4" s="175" t="s">
        <v>76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6" spans="1:35" ht="16.5" customHeight="1" thickBot="1">
      <c r="A6" s="178" t="s">
        <v>17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1"/>
      <c r="O6" s="178" t="s">
        <v>201</v>
      </c>
      <c r="P6" s="178"/>
      <c r="Q6" s="178"/>
      <c r="R6" s="178"/>
      <c r="S6" s="178"/>
      <c r="T6" s="12"/>
      <c r="U6" s="182" t="s">
        <v>4</v>
      </c>
      <c r="V6" s="182"/>
      <c r="W6" s="182"/>
      <c r="X6" s="182"/>
      <c r="Y6" s="182"/>
      <c r="AA6" s="178" t="s">
        <v>222</v>
      </c>
      <c r="AB6" s="178"/>
      <c r="AC6" s="178"/>
      <c r="AD6" s="178"/>
      <c r="AE6" s="178"/>
      <c r="AF6" s="178"/>
      <c r="AG6" s="178"/>
      <c r="AH6" s="178"/>
      <c r="AI6" s="178"/>
    </row>
    <row r="7" spans="1:35" ht="15.75" customHeight="1">
      <c r="A7" s="181" t="s">
        <v>18</v>
      </c>
      <c r="B7" s="11"/>
      <c r="C7" s="187" t="s">
        <v>19</v>
      </c>
      <c r="D7" s="13"/>
      <c r="E7" s="185" t="s">
        <v>69</v>
      </c>
      <c r="F7" s="13"/>
      <c r="G7" s="177" t="s">
        <v>70</v>
      </c>
      <c r="H7" s="13"/>
      <c r="I7" s="187" t="s">
        <v>20</v>
      </c>
      <c r="J7" s="13"/>
      <c r="K7" s="185" t="s">
        <v>71</v>
      </c>
      <c r="L7" s="14"/>
      <c r="M7" s="185" t="s">
        <v>72</v>
      </c>
      <c r="N7" s="13"/>
      <c r="O7" s="179" t="s">
        <v>6</v>
      </c>
      <c r="P7" s="177"/>
      <c r="Q7" s="177" t="s">
        <v>7</v>
      </c>
      <c r="R7" s="177"/>
      <c r="S7" s="177" t="s">
        <v>8</v>
      </c>
      <c r="T7" s="13"/>
      <c r="U7" s="183" t="s">
        <v>9</v>
      </c>
      <c r="V7" s="183"/>
      <c r="W7" s="15"/>
      <c r="X7" s="183" t="s">
        <v>10</v>
      </c>
      <c r="Y7" s="183"/>
      <c r="AA7" s="179" t="s">
        <v>6</v>
      </c>
      <c r="AB7" s="181"/>
      <c r="AC7" s="177" t="s">
        <v>22</v>
      </c>
      <c r="AD7" s="11"/>
      <c r="AE7" s="177" t="s">
        <v>7</v>
      </c>
      <c r="AF7" s="181"/>
      <c r="AG7" s="177" t="s">
        <v>8</v>
      </c>
      <c r="AH7" s="16"/>
      <c r="AI7" s="177" t="s">
        <v>73</v>
      </c>
    </row>
    <row r="8" spans="1:35" s="19" customFormat="1" ht="16.5" thickBot="1">
      <c r="A8" s="178"/>
      <c r="B8" s="11"/>
      <c r="C8" s="186"/>
      <c r="D8" s="13"/>
      <c r="E8" s="186"/>
      <c r="F8" s="13"/>
      <c r="G8" s="178"/>
      <c r="H8" s="13"/>
      <c r="I8" s="186"/>
      <c r="J8" s="13"/>
      <c r="K8" s="186"/>
      <c r="L8" s="12"/>
      <c r="M8" s="186"/>
      <c r="N8" s="13"/>
      <c r="O8" s="180"/>
      <c r="P8" s="184"/>
      <c r="Q8" s="178"/>
      <c r="R8" s="184"/>
      <c r="S8" s="178"/>
      <c r="T8" s="13"/>
      <c r="U8" s="17" t="s">
        <v>6</v>
      </c>
      <c r="V8" s="17" t="s">
        <v>7</v>
      </c>
      <c r="W8" s="18"/>
      <c r="X8" s="17" t="s">
        <v>6</v>
      </c>
      <c r="Y8" s="17" t="s">
        <v>12</v>
      </c>
      <c r="AA8" s="180"/>
      <c r="AB8" s="181"/>
      <c r="AC8" s="178"/>
      <c r="AD8" s="11"/>
      <c r="AE8" s="178"/>
      <c r="AF8" s="181"/>
      <c r="AG8" s="178"/>
      <c r="AH8" s="16"/>
      <c r="AI8" s="178"/>
    </row>
    <row r="9" spans="1:35" ht="16.5" thickBot="1">
      <c r="A9" s="133"/>
      <c r="B9" s="20"/>
      <c r="C9" s="133"/>
      <c r="D9" s="133"/>
      <c r="E9" s="133"/>
      <c r="F9" s="20"/>
      <c r="G9" s="133"/>
      <c r="H9" s="133"/>
      <c r="I9" s="133"/>
      <c r="J9" s="20"/>
      <c r="K9" s="133">
        <v>0</v>
      </c>
      <c r="L9" s="20"/>
      <c r="M9" s="133">
        <v>0</v>
      </c>
      <c r="N9" s="20"/>
      <c r="O9" s="135">
        <v>0</v>
      </c>
      <c r="P9" s="133"/>
      <c r="Q9" s="135">
        <v>0</v>
      </c>
      <c r="R9" s="133"/>
      <c r="S9" s="135">
        <v>0</v>
      </c>
      <c r="T9" s="133"/>
      <c r="U9" s="135">
        <v>0</v>
      </c>
      <c r="V9" s="135">
        <v>0</v>
      </c>
      <c r="W9" s="133"/>
      <c r="X9" s="135">
        <v>0</v>
      </c>
      <c r="Y9" s="135">
        <v>0</v>
      </c>
      <c r="Z9" s="133"/>
      <c r="AA9" s="135">
        <v>0</v>
      </c>
      <c r="AB9" s="133"/>
      <c r="AC9" s="135">
        <v>0</v>
      </c>
      <c r="AD9" s="133"/>
      <c r="AE9" s="135">
        <v>0</v>
      </c>
      <c r="AF9" s="133"/>
      <c r="AG9" s="135">
        <v>0</v>
      </c>
      <c r="AH9" s="134"/>
      <c r="AI9" s="139" t="s">
        <v>13</v>
      </c>
    </row>
    <row r="10" spans="1:35" ht="16.5" thickBot="1">
      <c r="A10" s="20"/>
      <c r="B10" s="20"/>
      <c r="C10" s="20"/>
      <c r="D10" s="20"/>
      <c r="E10" s="20"/>
      <c r="F10" s="20"/>
      <c r="G10" s="133"/>
      <c r="H10" s="133"/>
      <c r="I10" s="133"/>
      <c r="J10" s="20"/>
      <c r="K10" s="23"/>
      <c r="L10" s="20"/>
      <c r="M10" s="20"/>
      <c r="N10" s="20"/>
      <c r="O10" s="132">
        <v>0</v>
      </c>
      <c r="P10" s="129"/>
      <c r="Q10" s="132">
        <v>0</v>
      </c>
      <c r="R10" s="129"/>
      <c r="S10" s="132">
        <v>0</v>
      </c>
      <c r="T10" s="21"/>
      <c r="U10" s="132">
        <f>SUM(U9:U9)</f>
        <v>0</v>
      </c>
      <c r="V10" s="132">
        <f>SUM(V9:V9)</f>
        <v>0</v>
      </c>
      <c r="W10" s="22"/>
      <c r="X10" s="132">
        <f>SUM(X9:X9)</f>
        <v>0</v>
      </c>
      <c r="Y10" s="132">
        <f>SUM(Y9:Y9)</f>
        <v>0</v>
      </c>
      <c r="Z10" s="20"/>
      <c r="AA10" s="132">
        <f>SUM(AA9:AA9)</f>
        <v>0</v>
      </c>
      <c r="AB10" s="130"/>
      <c r="AC10" s="132">
        <v>0</v>
      </c>
      <c r="AD10" s="130"/>
      <c r="AE10" s="132">
        <v>0</v>
      </c>
      <c r="AF10" s="130"/>
      <c r="AG10" s="132">
        <v>0</v>
      </c>
      <c r="AH10" s="131"/>
      <c r="AI10" s="132" t="s">
        <v>13</v>
      </c>
    </row>
    <row r="11" spans="1:35" ht="16.5" thickTop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5" spans="1:35">
      <c r="Y15" s="138"/>
    </row>
    <row r="16" spans="1:35">
      <c r="V16" s="86"/>
    </row>
    <row r="17" spans="21:29">
      <c r="AC17" s="19"/>
    </row>
    <row r="19" spans="21:29">
      <c r="U19" s="19"/>
    </row>
    <row r="23" spans="21:29">
      <c r="V23" s="19"/>
    </row>
  </sheetData>
  <mergeCells count="29">
    <mergeCell ref="O6:S6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1:AI1"/>
    <mergeCell ref="A2:AI2"/>
    <mergeCell ref="A3:AI3"/>
    <mergeCell ref="A4:AI4"/>
    <mergeCell ref="AE7:AE8"/>
    <mergeCell ref="AG7:AG8"/>
    <mergeCell ref="AI7:AI8"/>
    <mergeCell ref="AA6:AI6"/>
    <mergeCell ref="AA7:AA8"/>
    <mergeCell ref="AB7:AB8"/>
    <mergeCell ref="AF7:AF8"/>
    <mergeCell ref="AC7:AC8"/>
    <mergeCell ref="U6:Y6"/>
    <mergeCell ref="U7:V7"/>
    <mergeCell ref="X7:Y7"/>
    <mergeCell ref="S7:S8"/>
  </mergeCells>
  <pageMargins left="0.7" right="0.7" top="0.75" bottom="0.75" header="0.3" footer="0.3"/>
  <pageSetup paperSize="9" scale="50" firstPageNumber="3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V15"/>
  <sheetViews>
    <sheetView rightToLeft="1" view="pageBreakPreview" topLeftCell="E1" zoomScale="95" zoomScaleNormal="100" zoomScaleSheetLayoutView="95" workbookViewId="0">
      <selection activeCell="U1" sqref="U1:U1048576"/>
    </sheetView>
  </sheetViews>
  <sheetFormatPr defaultColWidth="9.140625" defaultRowHeight="18.75"/>
  <cols>
    <col min="1" max="1" width="3" style="3" customWidth="1"/>
    <col min="2" max="2" width="16.85546875" style="3" bestFit="1" customWidth="1"/>
    <col min="3" max="3" width="1" style="3" customWidth="1"/>
    <col min="4" max="4" width="24.5703125" style="3" bestFit="1" customWidth="1"/>
    <col min="5" max="5" width="1" style="3" customWidth="1"/>
    <col min="6" max="6" width="14.140625" style="3" bestFit="1" customWidth="1"/>
    <col min="7" max="7" width="1" style="3" customWidth="1"/>
    <col min="8" max="8" width="15.85546875" style="3" bestFit="1" customWidth="1"/>
    <col min="9" max="9" width="1" style="3" customWidth="1"/>
    <col min="10" max="10" width="11.5703125" style="3" bestFit="1" customWidth="1"/>
    <col min="11" max="11" width="1" style="3" customWidth="1"/>
    <col min="12" max="12" width="16.28515625" style="3" bestFit="1" customWidth="1"/>
    <col min="13" max="13" width="1" style="3" customWidth="1"/>
    <col min="14" max="14" width="15.5703125" style="3" bestFit="1" customWidth="1"/>
    <col min="15" max="15" width="1" style="3" customWidth="1"/>
    <col min="16" max="16" width="14.4257812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8" style="3" bestFit="1" customWidth="1"/>
    <col min="21" max="21" width="22.5703125" style="3" bestFit="1" customWidth="1"/>
    <col min="22" max="22" width="12" style="3" bestFit="1" customWidth="1"/>
    <col min="23" max="23" width="9.140625" style="3"/>
    <col min="24" max="24" width="13.85546875" style="3" bestFit="1" customWidth="1"/>
    <col min="25" max="16384" width="9.140625" style="3"/>
  </cols>
  <sheetData>
    <row r="1" spans="2:22" ht="21">
      <c r="B1" s="189" t="s">
        <v>67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2:22" ht="21">
      <c r="B2" s="189" t="s">
        <v>68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2:22" ht="21">
      <c r="B3" s="189" t="s">
        <v>221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2:22" ht="25.5">
      <c r="B4" s="190" t="s">
        <v>75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5" spans="2:22" ht="19.5" thickBot="1">
      <c r="D5" s="28"/>
      <c r="E5" s="28"/>
      <c r="F5" s="28"/>
      <c r="G5" s="28"/>
      <c r="H5" s="28"/>
      <c r="I5" s="28"/>
      <c r="J5" s="28"/>
      <c r="K5" s="29"/>
      <c r="L5" s="28"/>
      <c r="M5" s="29"/>
      <c r="N5" s="28"/>
      <c r="O5" s="28"/>
      <c r="P5" s="28"/>
      <c r="Q5" s="29"/>
      <c r="R5" s="28"/>
      <c r="S5" s="28"/>
      <c r="T5" s="28"/>
    </row>
    <row r="6" spans="2:22" ht="20.25" thickBot="1">
      <c r="B6" s="191" t="s">
        <v>24</v>
      </c>
      <c r="C6" s="26"/>
      <c r="D6" s="172" t="s">
        <v>25</v>
      </c>
      <c r="E6" s="172" t="s">
        <v>25</v>
      </c>
      <c r="F6" s="172" t="s">
        <v>25</v>
      </c>
      <c r="G6" s="172" t="s">
        <v>25</v>
      </c>
      <c r="H6" s="172" t="s">
        <v>25</v>
      </c>
      <c r="I6" s="172" t="s">
        <v>25</v>
      </c>
      <c r="J6" s="172" t="s">
        <v>25</v>
      </c>
      <c r="K6" s="30"/>
      <c r="L6" s="172" t="s">
        <v>201</v>
      </c>
      <c r="M6" s="30"/>
      <c r="N6" s="172" t="s">
        <v>4</v>
      </c>
      <c r="O6" s="172" t="s">
        <v>4</v>
      </c>
      <c r="P6" s="172" t="s">
        <v>4</v>
      </c>
      <c r="Q6" s="30"/>
      <c r="R6" s="172" t="s">
        <v>222</v>
      </c>
      <c r="S6" s="172" t="s">
        <v>5</v>
      </c>
      <c r="T6" s="172" t="s">
        <v>5</v>
      </c>
      <c r="U6" s="5"/>
    </row>
    <row r="7" spans="2:22" ht="20.25" thickBot="1">
      <c r="B7" s="172" t="s">
        <v>24</v>
      </c>
      <c r="C7" s="26"/>
      <c r="D7" s="188" t="s">
        <v>26</v>
      </c>
      <c r="E7" s="31"/>
      <c r="F7" s="188" t="s">
        <v>27</v>
      </c>
      <c r="G7" s="31"/>
      <c r="H7" s="188" t="s">
        <v>28</v>
      </c>
      <c r="I7" s="31"/>
      <c r="J7" s="188" t="s">
        <v>21</v>
      </c>
      <c r="K7" s="26"/>
      <c r="L7" s="188" t="s">
        <v>29</v>
      </c>
      <c r="M7" s="26"/>
      <c r="N7" s="188" t="s">
        <v>30</v>
      </c>
      <c r="O7" s="26"/>
      <c r="P7" s="188" t="s">
        <v>31</v>
      </c>
      <c r="Q7" s="26"/>
      <c r="R7" s="188" t="s">
        <v>29</v>
      </c>
      <c r="S7" s="26"/>
      <c r="T7" s="188" t="s">
        <v>23</v>
      </c>
    </row>
    <row r="8" spans="2:22">
      <c r="B8" s="27" t="s">
        <v>186</v>
      </c>
      <c r="D8" s="85" t="s">
        <v>190</v>
      </c>
      <c r="F8" s="3" t="s">
        <v>32</v>
      </c>
      <c r="H8" s="3" t="s">
        <v>33</v>
      </c>
      <c r="J8" s="3">
        <v>0</v>
      </c>
      <c r="L8" s="5">
        <v>37277095599</v>
      </c>
      <c r="N8" s="5">
        <v>2636663267</v>
      </c>
      <c r="P8" s="5">
        <v>39218610710</v>
      </c>
      <c r="R8" s="5">
        <v>695148156</v>
      </c>
      <c r="T8" s="69">
        <v>1.337490287341297E-3</v>
      </c>
      <c r="U8" s="126"/>
      <c r="V8" s="5"/>
    </row>
    <row r="9" spans="2:22">
      <c r="B9" s="27" t="s">
        <v>188</v>
      </c>
      <c r="D9" s="3" t="s">
        <v>34</v>
      </c>
      <c r="F9" s="3" t="s">
        <v>32</v>
      </c>
      <c r="H9" s="3" t="s">
        <v>35</v>
      </c>
      <c r="J9" s="3">
        <v>10</v>
      </c>
      <c r="L9" s="5">
        <v>342559621</v>
      </c>
      <c r="N9" s="5">
        <v>2792796</v>
      </c>
      <c r="P9" s="5">
        <v>350000</v>
      </c>
      <c r="R9" s="5">
        <v>345002417</v>
      </c>
      <c r="T9" s="69">
        <v>6.6379717455047383E-4</v>
      </c>
      <c r="U9" s="126"/>
      <c r="V9" s="5"/>
    </row>
    <row r="10" spans="2:22">
      <c r="B10" s="27" t="s">
        <v>189</v>
      </c>
      <c r="D10" s="3" t="s">
        <v>37</v>
      </c>
      <c r="F10" s="3" t="s">
        <v>32</v>
      </c>
      <c r="H10" s="3" t="s">
        <v>36</v>
      </c>
      <c r="J10" s="3">
        <v>10</v>
      </c>
      <c r="L10" s="5">
        <v>39265</v>
      </c>
      <c r="N10" s="5">
        <v>0</v>
      </c>
      <c r="P10" s="5">
        <v>0</v>
      </c>
      <c r="R10" s="5">
        <v>39265</v>
      </c>
      <c r="T10" s="69">
        <v>7.5547285394016099E-8</v>
      </c>
      <c r="U10" s="126"/>
    </row>
    <row r="11" spans="2:22">
      <c r="B11" s="27" t="s">
        <v>187</v>
      </c>
      <c r="D11" s="3" t="s">
        <v>39</v>
      </c>
      <c r="F11" s="3" t="s">
        <v>32</v>
      </c>
      <c r="H11" s="3" t="s">
        <v>40</v>
      </c>
      <c r="J11" s="3">
        <v>10</v>
      </c>
      <c r="L11" s="5">
        <v>759080144</v>
      </c>
      <c r="N11" s="5">
        <v>6239014</v>
      </c>
      <c r="P11" s="5">
        <v>0</v>
      </c>
      <c r="R11" s="5">
        <v>765319158</v>
      </c>
      <c r="T11" s="69">
        <v>1.4725018425298384E-3</v>
      </c>
      <c r="U11" s="126"/>
      <c r="V11" s="5"/>
    </row>
    <row r="12" spans="2:22">
      <c r="B12" s="27" t="s">
        <v>187</v>
      </c>
      <c r="D12" s="3" t="s">
        <v>41</v>
      </c>
      <c r="F12" s="3" t="s">
        <v>38</v>
      </c>
      <c r="H12" s="3" t="s">
        <v>42</v>
      </c>
      <c r="J12" s="3">
        <v>0</v>
      </c>
      <c r="L12" s="5">
        <v>520000</v>
      </c>
      <c r="N12" s="5">
        <v>0</v>
      </c>
      <c r="P12" s="5">
        <v>0</v>
      </c>
      <c r="R12" s="5">
        <v>520000</v>
      </c>
      <c r="T12" s="69">
        <v>1.0004988769868427E-6</v>
      </c>
      <c r="U12" s="126"/>
    </row>
    <row r="13" spans="2:22" ht="19.5" thickBot="1">
      <c r="L13" s="6">
        <v>38379294629</v>
      </c>
      <c r="N13" s="6">
        <v>2645695077</v>
      </c>
      <c r="P13" s="6">
        <v>39218960710</v>
      </c>
      <c r="R13" s="6">
        <v>1806028996</v>
      </c>
      <c r="T13" s="161">
        <v>3.4748653505839899E-3</v>
      </c>
      <c r="U13" s="126"/>
    </row>
    <row r="14" spans="2:22" ht="19.5" thickTop="1">
      <c r="U14" s="126"/>
    </row>
    <row r="15" spans="2:22">
      <c r="N15" s="5"/>
      <c r="R15" s="5"/>
    </row>
  </sheetData>
  <mergeCells count="18">
    <mergeCell ref="B6:B7"/>
    <mergeCell ref="D7"/>
    <mergeCell ref="F7"/>
    <mergeCell ref="H7"/>
    <mergeCell ref="J7"/>
    <mergeCell ref="D6:J6"/>
    <mergeCell ref="B1:T1"/>
    <mergeCell ref="B2:T2"/>
    <mergeCell ref="B3:T3"/>
    <mergeCell ref="B4:T4"/>
    <mergeCell ref="R7"/>
    <mergeCell ref="T7"/>
    <mergeCell ref="R6:T6"/>
    <mergeCell ref="L7"/>
    <mergeCell ref="L6"/>
    <mergeCell ref="N7"/>
    <mergeCell ref="P7"/>
    <mergeCell ref="N6:P6"/>
  </mergeCells>
  <pageMargins left="0" right="0.70866141732283472" top="0.74803149606299213" bottom="1.7322834645669292" header="0.31496062992125984" footer="0.31496062992125984"/>
  <pageSetup paperSize="9" scale="70" firstPageNumber="4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2"/>
  <sheetViews>
    <sheetView rightToLeft="1" view="pageBreakPreview" zoomScale="80" zoomScaleNormal="80" zoomScaleSheetLayoutView="80" workbookViewId="0">
      <selection activeCell="H1" sqref="H1:H1048576"/>
    </sheetView>
  </sheetViews>
  <sheetFormatPr defaultColWidth="9" defaultRowHeight="15"/>
  <cols>
    <col min="1" max="1" width="60.140625" style="121" customWidth="1"/>
    <col min="2" max="2" width="1" style="121" customWidth="1"/>
    <col min="3" max="3" width="9" style="67"/>
    <col min="4" max="4" width="1.140625" style="67" customWidth="1"/>
    <col min="5" max="5" width="16.28515625" style="67" bestFit="1" customWidth="1"/>
    <col min="6" max="6" width="1" style="67" customWidth="1"/>
    <col min="7" max="7" width="17" style="67" customWidth="1"/>
    <col min="8" max="8" width="19.28515625" style="67" customWidth="1"/>
    <col min="9" max="16384" width="9" style="67"/>
  </cols>
  <sheetData>
    <row r="1" spans="1:8" ht="21">
      <c r="A1" s="192" t="s">
        <v>67</v>
      </c>
      <c r="B1" s="192"/>
      <c r="C1" s="192"/>
      <c r="D1" s="192"/>
      <c r="E1" s="192"/>
      <c r="F1" s="192"/>
      <c r="G1" s="192"/>
    </row>
    <row r="2" spans="1:8" ht="21">
      <c r="A2" s="192" t="s">
        <v>77</v>
      </c>
      <c r="B2" s="192"/>
      <c r="C2" s="192"/>
      <c r="D2" s="192"/>
      <c r="E2" s="192"/>
      <c r="F2" s="192"/>
      <c r="G2" s="192"/>
    </row>
    <row r="3" spans="1:8" ht="21">
      <c r="A3" s="192" t="s">
        <v>221</v>
      </c>
      <c r="B3" s="192"/>
      <c r="C3" s="192"/>
      <c r="D3" s="192"/>
      <c r="E3" s="192"/>
      <c r="F3" s="192"/>
      <c r="G3" s="192"/>
    </row>
    <row r="4" spans="1:8" ht="25.5">
      <c r="A4" s="193" t="s">
        <v>123</v>
      </c>
      <c r="B4" s="193"/>
      <c r="C4" s="193"/>
      <c r="D4" s="193"/>
      <c r="E4" s="193"/>
      <c r="F4" s="193"/>
      <c r="G4" s="193"/>
    </row>
    <row r="5" spans="1:8" ht="18.75" thickBot="1">
      <c r="A5" s="87" t="s">
        <v>78</v>
      </c>
      <c r="B5" s="88"/>
      <c r="C5" s="90" t="s">
        <v>79</v>
      </c>
      <c r="D5" s="115"/>
      <c r="E5" s="90" t="s">
        <v>29</v>
      </c>
      <c r="F5" s="115"/>
      <c r="G5" s="90" t="s">
        <v>91</v>
      </c>
    </row>
    <row r="6" spans="1:8" ht="21">
      <c r="A6" s="116" t="s">
        <v>90</v>
      </c>
      <c r="B6" s="117"/>
      <c r="C6" s="118" t="s">
        <v>80</v>
      </c>
      <c r="D6" s="119"/>
      <c r="E6" s="83">
        <v>62121011296</v>
      </c>
      <c r="F6" s="165"/>
      <c r="G6" s="168">
        <v>0.99488207217253199</v>
      </c>
      <c r="H6" s="145"/>
    </row>
    <row r="7" spans="1:8" ht="21">
      <c r="A7" s="116" t="s">
        <v>215</v>
      </c>
      <c r="B7" s="117"/>
      <c r="C7" s="118" t="s">
        <v>208</v>
      </c>
      <c r="D7" s="119"/>
      <c r="E7" s="83">
        <v>0</v>
      </c>
      <c r="F7" s="165"/>
      <c r="G7" s="168">
        <v>0</v>
      </c>
      <c r="H7" s="145"/>
    </row>
    <row r="8" spans="1:8" ht="21.75" thickBot="1">
      <c r="A8" s="116" t="s">
        <v>216</v>
      </c>
      <c r="B8" s="117"/>
      <c r="C8" s="118" t="s">
        <v>81</v>
      </c>
      <c r="D8" s="119"/>
      <c r="E8" s="120">
        <v>9222665</v>
      </c>
      <c r="F8" s="165"/>
      <c r="G8" s="139">
        <v>1.4770306977832307E-4</v>
      </c>
      <c r="H8" s="145"/>
    </row>
    <row r="9" spans="1:8" ht="20.25" thickBot="1">
      <c r="A9" s="116" t="s">
        <v>59</v>
      </c>
      <c r="E9" s="122">
        <v>62130233961</v>
      </c>
      <c r="F9" s="166"/>
      <c r="G9" s="169">
        <v>0.99502977524231029</v>
      </c>
      <c r="H9" s="83"/>
    </row>
    <row r="10" spans="1:8" ht="18" thickTop="1">
      <c r="H10" s="83"/>
    </row>
    <row r="11" spans="1:8" ht="17.25">
      <c r="A11" s="123"/>
      <c r="H11" s="83"/>
    </row>
    <row r="16" spans="1:8">
      <c r="A16" s="67"/>
      <c r="B16" s="67"/>
    </row>
    <row r="17" spans="1:2">
      <c r="A17" s="67"/>
      <c r="B17" s="67"/>
    </row>
    <row r="18" spans="1:2">
      <c r="A18" s="67"/>
      <c r="B18" s="67"/>
    </row>
    <row r="19" spans="1:2">
      <c r="A19" s="67"/>
      <c r="B19" s="67"/>
    </row>
    <row r="20" spans="1:2">
      <c r="A20" s="67"/>
      <c r="B20" s="67"/>
    </row>
    <row r="21" spans="1:2">
      <c r="A21" s="67"/>
      <c r="B21" s="67"/>
    </row>
    <row r="22" spans="1:2">
      <c r="A22" s="67"/>
      <c r="B22" s="67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1.7322834645669292" header="0.31496062992125984" footer="0.31496062992125984"/>
  <pageSetup paperSize="9" scale="80" firstPageNumber="5" orientation="portrait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Z94"/>
  <sheetViews>
    <sheetView rightToLeft="1" view="pageBreakPreview" zoomScale="70" zoomScaleNormal="100" zoomScaleSheetLayoutView="70" workbookViewId="0">
      <selection activeCell="V1" sqref="V1:W1048576"/>
    </sheetView>
  </sheetViews>
  <sheetFormatPr defaultColWidth="9.140625" defaultRowHeight="15.75"/>
  <cols>
    <col min="1" max="1" width="28.42578125" style="133" bestFit="1" customWidth="1"/>
    <col min="2" max="2" width="0.5703125" style="66" customWidth="1"/>
    <col min="3" max="3" width="12" style="66" bestFit="1" customWidth="1"/>
    <col min="4" max="4" width="0.42578125" style="66" customWidth="1"/>
    <col min="5" max="5" width="13.7109375" style="66" bestFit="1" customWidth="1"/>
    <col min="6" max="6" width="0.85546875" style="66" customWidth="1"/>
    <col min="7" max="7" width="15.42578125" style="133" bestFit="1" customWidth="1"/>
    <col min="8" max="8" width="1" style="66" customWidth="1"/>
    <col min="9" max="9" width="13.7109375" style="66" customWidth="1"/>
    <col min="10" max="10" width="1.42578125" style="66" customWidth="1"/>
    <col min="11" max="11" width="14.28515625" style="114" bestFit="1" customWidth="1"/>
    <col min="12" max="12" width="0.7109375" style="66" customWidth="1"/>
    <col min="13" max="13" width="16.5703125" style="66" bestFit="1" customWidth="1"/>
    <col min="14" max="14" width="0.5703125" style="66" customWidth="1"/>
    <col min="15" max="15" width="18.42578125" style="66" bestFit="1" customWidth="1"/>
    <col min="16" max="16" width="0.85546875" style="66" customWidth="1"/>
    <col min="17" max="17" width="17.28515625" style="66" bestFit="1" customWidth="1"/>
    <col min="18" max="18" width="0.85546875" style="66" customWidth="1"/>
    <col min="19" max="19" width="13.42578125" style="66" customWidth="1"/>
    <col min="20" max="20" width="1.42578125" style="66" customWidth="1"/>
    <col min="21" max="21" width="14.140625" style="66" bestFit="1" customWidth="1"/>
    <col min="22" max="22" width="20.28515625" style="66" customWidth="1"/>
    <col min="23" max="23" width="14.7109375" style="66" bestFit="1" customWidth="1"/>
    <col min="24" max="24" width="9.140625" style="66"/>
    <col min="25" max="25" width="13.5703125" style="66" bestFit="1" customWidth="1"/>
    <col min="26" max="26" width="10.5703125" style="66" bestFit="1" customWidth="1"/>
    <col min="27" max="16384" width="9.140625" style="66"/>
  </cols>
  <sheetData>
    <row r="1" spans="1:26" ht="21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62"/>
    </row>
    <row r="2" spans="1:26" ht="21">
      <c r="A2" s="194" t="s">
        <v>77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62"/>
    </row>
    <row r="3" spans="1:26" ht="2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62"/>
    </row>
    <row r="5" spans="1:26" ht="25.5">
      <c r="A5" s="195" t="s">
        <v>121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63"/>
    </row>
    <row r="7" spans="1:26" ht="19.5" customHeight="1" thickBot="1">
      <c r="A7" s="149"/>
      <c r="B7" s="98"/>
      <c r="C7" s="196" t="s">
        <v>206</v>
      </c>
      <c r="D7" s="196"/>
      <c r="E7" s="196"/>
      <c r="F7" s="196"/>
      <c r="G7" s="196"/>
      <c r="H7" s="196"/>
      <c r="I7" s="196"/>
      <c r="J7" s="196"/>
      <c r="K7" s="196"/>
      <c r="L7" s="98"/>
      <c r="M7" s="196" t="s">
        <v>207</v>
      </c>
      <c r="N7" s="196"/>
      <c r="O7" s="196"/>
      <c r="P7" s="196"/>
      <c r="Q7" s="196"/>
      <c r="R7" s="196"/>
      <c r="S7" s="196"/>
      <c r="T7" s="164"/>
      <c r="Z7" s="83"/>
    </row>
    <row r="8" spans="1:26" s="155" customFormat="1" ht="19.5" customHeight="1">
      <c r="A8" s="197" t="s">
        <v>87</v>
      </c>
      <c r="B8" s="199"/>
      <c r="C8" s="201" t="s">
        <v>55</v>
      </c>
      <c r="D8" s="203"/>
      <c r="E8" s="201" t="s">
        <v>56</v>
      </c>
      <c r="F8" s="203"/>
      <c r="G8" s="201" t="s">
        <v>57</v>
      </c>
      <c r="H8" s="203"/>
      <c r="I8" s="201" t="s">
        <v>59</v>
      </c>
      <c r="J8" s="201"/>
      <c r="K8" s="201"/>
      <c r="L8" s="204"/>
      <c r="M8" s="201" t="s">
        <v>55</v>
      </c>
      <c r="N8" s="203"/>
      <c r="O8" s="201" t="s">
        <v>56</v>
      </c>
      <c r="P8" s="203"/>
      <c r="Q8" s="201" t="s">
        <v>57</v>
      </c>
      <c r="R8" s="203"/>
      <c r="S8" s="201" t="s">
        <v>59</v>
      </c>
      <c r="T8" s="201"/>
      <c r="U8" s="201"/>
      <c r="W8" s="156"/>
      <c r="Z8" s="156"/>
    </row>
    <row r="9" spans="1:26" s="155" customFormat="1" ht="18.75" customHeight="1" thickBot="1">
      <c r="A9" s="197"/>
      <c r="B9" s="199"/>
      <c r="C9" s="202"/>
      <c r="D9" s="197"/>
      <c r="E9" s="202"/>
      <c r="F9" s="197"/>
      <c r="G9" s="202"/>
      <c r="H9" s="197"/>
      <c r="I9" s="196"/>
      <c r="J9" s="202"/>
      <c r="K9" s="196"/>
      <c r="L9" s="204"/>
      <c r="M9" s="202"/>
      <c r="N9" s="197"/>
      <c r="O9" s="202"/>
      <c r="P9" s="197"/>
      <c r="Q9" s="202"/>
      <c r="R9" s="197"/>
      <c r="S9" s="196"/>
      <c r="T9" s="202"/>
      <c r="U9" s="196"/>
      <c r="Z9" s="156"/>
    </row>
    <row r="10" spans="1:26" s="155" customFormat="1" ht="28.5" customHeight="1" thickBot="1">
      <c r="A10" s="198"/>
      <c r="B10" s="200"/>
      <c r="C10" s="153" t="s">
        <v>209</v>
      </c>
      <c r="D10" s="204"/>
      <c r="E10" s="153" t="s">
        <v>210</v>
      </c>
      <c r="F10" s="204"/>
      <c r="G10" s="153" t="s">
        <v>211</v>
      </c>
      <c r="H10" s="204"/>
      <c r="I10" s="154" t="s">
        <v>29</v>
      </c>
      <c r="J10" s="164"/>
      <c r="K10" s="125" t="s">
        <v>88</v>
      </c>
      <c r="L10" s="204"/>
      <c r="M10" s="153" t="s">
        <v>209</v>
      </c>
      <c r="N10" s="204"/>
      <c r="O10" s="153" t="s">
        <v>210</v>
      </c>
      <c r="P10" s="204"/>
      <c r="Q10" s="153" t="s">
        <v>211</v>
      </c>
      <c r="R10" s="204"/>
      <c r="S10" s="154" t="s">
        <v>29</v>
      </c>
      <c r="T10" s="164"/>
      <c r="U10" s="125" t="s">
        <v>88</v>
      </c>
      <c r="Z10" s="156"/>
    </row>
    <row r="11" spans="1:26" s="104" customFormat="1" ht="22.5" customHeight="1">
      <c r="A11" s="112" t="s">
        <v>192</v>
      </c>
      <c r="B11" s="112"/>
      <c r="C11" s="83">
        <v>0</v>
      </c>
      <c r="D11" s="83"/>
      <c r="E11" s="83">
        <v>186768488</v>
      </c>
      <c r="F11" s="83"/>
      <c r="G11" s="83">
        <v>-271722261</v>
      </c>
      <c r="H11" s="83"/>
      <c r="I11" s="83">
        <v>-84953773</v>
      </c>
      <c r="J11" s="83"/>
      <c r="K11" s="168">
        <v>-1.3605539246357556E-3</v>
      </c>
      <c r="L11" s="83"/>
      <c r="M11" s="83">
        <v>0</v>
      </c>
      <c r="N11" s="83"/>
      <c r="O11" s="83">
        <v>6</v>
      </c>
      <c r="P11" s="83"/>
      <c r="Q11" s="83">
        <v>-271722261</v>
      </c>
      <c r="R11" s="83"/>
      <c r="S11" s="83">
        <v>-271722255</v>
      </c>
      <c r="T11" s="83"/>
      <c r="U11" s="168">
        <v>-1.429205079828931E-3</v>
      </c>
      <c r="V11" s="140"/>
      <c r="W11" s="112"/>
      <c r="X11" s="112"/>
      <c r="Y11" s="143"/>
      <c r="Z11" s="83"/>
    </row>
    <row r="12" spans="1:26" s="104" customFormat="1" ht="24" customHeight="1">
      <c r="A12" s="112" t="s">
        <v>95</v>
      </c>
      <c r="B12" s="112"/>
      <c r="C12" s="83">
        <v>0</v>
      </c>
      <c r="D12" s="83"/>
      <c r="E12" s="83">
        <v>-460813814</v>
      </c>
      <c r="F12" s="83"/>
      <c r="G12" s="83">
        <v>1171671873</v>
      </c>
      <c r="H12" s="83"/>
      <c r="I12" s="83">
        <v>710858059</v>
      </c>
      <c r="J12" s="83"/>
      <c r="K12" s="168">
        <v>1.1384552891269531E-2</v>
      </c>
      <c r="L12" s="83"/>
      <c r="M12" s="83">
        <v>1600000000</v>
      </c>
      <c r="N12" s="83"/>
      <c r="O12" s="83">
        <v>4965210561</v>
      </c>
      <c r="P12" s="83"/>
      <c r="Q12" s="83">
        <v>2616286778</v>
      </c>
      <c r="R12" s="83"/>
      <c r="S12" s="83">
        <v>9181497339</v>
      </c>
      <c r="T12" s="83"/>
      <c r="U12" s="168">
        <v>4.8292851968767203E-2</v>
      </c>
      <c r="V12" s="140"/>
      <c r="W12" s="112"/>
      <c r="X12" s="112"/>
      <c r="Y12" s="112"/>
      <c r="Z12" s="83"/>
    </row>
    <row r="13" spans="1:26" s="104" customFormat="1" ht="18.75">
      <c r="A13" s="112" t="s">
        <v>125</v>
      </c>
      <c r="B13" s="112"/>
      <c r="C13" s="83">
        <v>0</v>
      </c>
      <c r="D13" s="83"/>
      <c r="E13" s="83">
        <v>-983564878</v>
      </c>
      <c r="F13" s="83"/>
      <c r="G13" s="83">
        <v>1565716229</v>
      </c>
      <c r="H13" s="83"/>
      <c r="I13" s="83">
        <v>582151351</v>
      </c>
      <c r="J13" s="83"/>
      <c r="K13" s="168">
        <v>9.3232857984430813E-3</v>
      </c>
      <c r="L13" s="83"/>
      <c r="M13" s="83">
        <v>154402805</v>
      </c>
      <c r="N13" s="83"/>
      <c r="O13" s="83">
        <v>-56</v>
      </c>
      <c r="P13" s="83"/>
      <c r="Q13" s="83">
        <v>1565716229</v>
      </c>
      <c r="R13" s="83"/>
      <c r="S13" s="83">
        <v>1720118978</v>
      </c>
      <c r="T13" s="83"/>
      <c r="U13" s="168">
        <v>9.0474840983037971E-3</v>
      </c>
      <c r="V13" s="140"/>
      <c r="W13" s="112"/>
      <c r="X13" s="112"/>
      <c r="Y13" s="112"/>
      <c r="Z13" s="83"/>
    </row>
    <row r="14" spans="1:26" s="104" customFormat="1" ht="18.75">
      <c r="A14" s="112" t="s">
        <v>164</v>
      </c>
      <c r="B14" s="112"/>
      <c r="C14" s="83">
        <v>0</v>
      </c>
      <c r="D14" s="83"/>
      <c r="E14" s="83">
        <v>-188752698</v>
      </c>
      <c r="F14" s="83"/>
      <c r="G14" s="83">
        <v>139763703</v>
      </c>
      <c r="H14" s="83"/>
      <c r="I14" s="83">
        <v>-48988995</v>
      </c>
      <c r="J14" s="83"/>
      <c r="K14" s="168">
        <v>-7.8456985555204711E-4</v>
      </c>
      <c r="L14" s="83"/>
      <c r="M14" s="83">
        <v>0</v>
      </c>
      <c r="N14" s="83"/>
      <c r="O14" s="83">
        <v>-17</v>
      </c>
      <c r="P14" s="83"/>
      <c r="Q14" s="83">
        <v>139763703</v>
      </c>
      <c r="R14" s="83"/>
      <c r="S14" s="83">
        <v>139763686</v>
      </c>
      <c r="T14" s="83"/>
      <c r="U14" s="168">
        <v>7.351292223259948E-4</v>
      </c>
      <c r="V14" s="140"/>
      <c r="W14" s="112"/>
      <c r="X14" s="112"/>
      <c r="Y14" s="112"/>
      <c r="Z14" s="112"/>
    </row>
    <row r="15" spans="1:26" s="104" customFormat="1" ht="18.75">
      <c r="A15" s="112" t="s">
        <v>185</v>
      </c>
      <c r="B15" s="112"/>
      <c r="C15" s="83">
        <v>0</v>
      </c>
      <c r="D15" s="83"/>
      <c r="E15" s="83">
        <v>-1718232411</v>
      </c>
      <c r="F15" s="83"/>
      <c r="G15" s="83">
        <v>2025323078</v>
      </c>
      <c r="H15" s="83"/>
      <c r="I15" s="83">
        <v>307090667</v>
      </c>
      <c r="J15" s="83"/>
      <c r="K15" s="168">
        <v>4.9181266169998341E-3</v>
      </c>
      <c r="L15" s="83"/>
      <c r="M15" s="83">
        <v>0</v>
      </c>
      <c r="N15" s="83"/>
      <c r="O15" s="83">
        <v>-34</v>
      </c>
      <c r="P15" s="83"/>
      <c r="Q15" s="83">
        <v>2025323078</v>
      </c>
      <c r="R15" s="83"/>
      <c r="S15" s="83">
        <v>2025323044</v>
      </c>
      <c r="T15" s="83"/>
      <c r="U15" s="168">
        <v>1.0652796852357175E-2</v>
      </c>
      <c r="V15" s="140"/>
      <c r="W15" s="112"/>
      <c r="X15" s="112"/>
      <c r="Y15" s="112"/>
      <c r="Z15" s="112"/>
    </row>
    <row r="16" spans="1:26" s="104" customFormat="1" ht="18.75">
      <c r="A16" s="112" t="s">
        <v>168</v>
      </c>
      <c r="B16" s="112"/>
      <c r="C16" s="83">
        <v>0</v>
      </c>
      <c r="D16" s="83"/>
      <c r="E16" s="83">
        <v>0</v>
      </c>
      <c r="F16" s="83"/>
      <c r="G16" s="83">
        <v>0</v>
      </c>
      <c r="H16" s="83"/>
      <c r="I16" s="83">
        <v>0</v>
      </c>
      <c r="J16" s="83"/>
      <c r="K16" s="168">
        <v>0</v>
      </c>
      <c r="L16" s="83"/>
      <c r="M16" s="83">
        <v>0</v>
      </c>
      <c r="N16" s="83"/>
      <c r="O16" s="83">
        <v>0</v>
      </c>
      <c r="P16" s="83"/>
      <c r="Q16" s="83">
        <v>2196834</v>
      </c>
      <c r="R16" s="83"/>
      <c r="S16" s="83">
        <v>2196834</v>
      </c>
      <c r="T16" s="83"/>
      <c r="U16" s="168">
        <v>1.1554910407838731E-5</v>
      </c>
      <c r="V16" s="140"/>
      <c r="W16" s="112"/>
      <c r="X16" s="112"/>
      <c r="Y16" s="112"/>
      <c r="Z16" s="112"/>
    </row>
    <row r="17" spans="1:26" s="104" customFormat="1" ht="18.75">
      <c r="A17" s="112" t="s">
        <v>116</v>
      </c>
      <c r="B17" s="112"/>
      <c r="C17" s="83">
        <v>0</v>
      </c>
      <c r="D17" s="83"/>
      <c r="E17" s="83">
        <v>1875038375</v>
      </c>
      <c r="F17" s="83"/>
      <c r="G17" s="83">
        <v>0</v>
      </c>
      <c r="H17" s="83"/>
      <c r="I17" s="83">
        <v>1875038375</v>
      </c>
      <c r="J17" s="83"/>
      <c r="K17" s="168">
        <v>3.0029164448633721E-2</v>
      </c>
      <c r="L17" s="83"/>
      <c r="M17" s="83">
        <v>3240000000</v>
      </c>
      <c r="N17" s="83"/>
      <c r="O17" s="83">
        <v>3102108506</v>
      </c>
      <c r="P17" s="83"/>
      <c r="Q17" s="83">
        <v>257622705</v>
      </c>
      <c r="R17" s="83"/>
      <c r="S17" s="83">
        <v>6599731211</v>
      </c>
      <c r="T17" s="83"/>
      <c r="U17" s="168">
        <v>3.471327503986283E-2</v>
      </c>
      <c r="V17" s="140"/>
      <c r="W17" s="112"/>
      <c r="X17" s="112"/>
      <c r="Y17" s="112"/>
      <c r="Z17" s="112"/>
    </row>
    <row r="18" spans="1:26" s="104" customFormat="1" ht="18.75">
      <c r="A18" s="112" t="s">
        <v>16</v>
      </c>
      <c r="B18" s="112"/>
      <c r="C18" s="83">
        <v>0</v>
      </c>
      <c r="D18" s="83"/>
      <c r="E18" s="83">
        <v>0</v>
      </c>
      <c r="F18" s="83"/>
      <c r="G18" s="83">
        <v>0</v>
      </c>
      <c r="H18" s="83"/>
      <c r="I18" s="83">
        <v>0</v>
      </c>
      <c r="J18" s="83"/>
      <c r="K18" s="168">
        <v>0</v>
      </c>
      <c r="L18" s="83"/>
      <c r="M18" s="83">
        <v>0</v>
      </c>
      <c r="N18" s="83"/>
      <c r="O18" s="83">
        <v>-28</v>
      </c>
      <c r="P18" s="83"/>
      <c r="Q18" s="83">
        <v>-252985933</v>
      </c>
      <c r="R18" s="83"/>
      <c r="S18" s="83">
        <v>-252985961</v>
      </c>
      <c r="T18" s="83"/>
      <c r="U18" s="168">
        <v>-1.3306558956188695E-3</v>
      </c>
      <c r="V18" s="140"/>
      <c r="W18" s="112"/>
      <c r="X18" s="112"/>
      <c r="Y18" s="112"/>
      <c r="Z18" s="112"/>
    </row>
    <row r="19" spans="1:26" s="104" customFormat="1" ht="18.75">
      <c r="A19" s="112" t="s">
        <v>197</v>
      </c>
      <c r="B19" s="112"/>
      <c r="C19" s="83">
        <v>0</v>
      </c>
      <c r="D19" s="83"/>
      <c r="E19" s="83">
        <v>0</v>
      </c>
      <c r="F19" s="83"/>
      <c r="G19" s="83">
        <v>0</v>
      </c>
      <c r="H19" s="83"/>
      <c r="I19" s="83">
        <v>0</v>
      </c>
      <c r="J19" s="83"/>
      <c r="K19" s="168">
        <v>0</v>
      </c>
      <c r="L19" s="83"/>
      <c r="M19" s="83">
        <v>0</v>
      </c>
      <c r="N19" s="83"/>
      <c r="O19" s="83">
        <v>0</v>
      </c>
      <c r="P19" s="83"/>
      <c r="Q19" s="83">
        <v>412534</v>
      </c>
      <c r="R19" s="83"/>
      <c r="S19" s="83">
        <v>412534</v>
      </c>
      <c r="T19" s="83"/>
      <c r="U19" s="168">
        <v>2.1698468842831748E-6</v>
      </c>
      <c r="V19" s="140"/>
      <c r="W19" s="112"/>
      <c r="X19" s="112"/>
      <c r="Y19" s="112"/>
      <c r="Z19" s="112"/>
    </row>
    <row r="20" spans="1:26" s="104" customFormat="1" ht="18.75">
      <c r="A20" s="112" t="s">
        <v>166</v>
      </c>
      <c r="B20" s="112"/>
      <c r="C20" s="83">
        <v>0</v>
      </c>
      <c r="D20" s="83"/>
      <c r="E20" s="83">
        <v>0</v>
      </c>
      <c r="F20" s="83"/>
      <c r="G20" s="83">
        <v>0</v>
      </c>
      <c r="H20" s="83"/>
      <c r="I20" s="83">
        <v>0</v>
      </c>
      <c r="J20" s="83"/>
      <c r="K20" s="168">
        <v>0</v>
      </c>
      <c r="L20" s="83"/>
      <c r="M20" s="83">
        <v>0</v>
      </c>
      <c r="N20" s="83"/>
      <c r="O20" s="83">
        <v>-18</v>
      </c>
      <c r="P20" s="83"/>
      <c r="Q20" s="83">
        <v>771177538</v>
      </c>
      <c r="R20" s="83"/>
      <c r="S20" s="83">
        <v>771177520</v>
      </c>
      <c r="T20" s="83"/>
      <c r="U20" s="168">
        <v>4.0562405498728001E-3</v>
      </c>
      <c r="V20" s="140"/>
      <c r="W20" s="112"/>
      <c r="X20" s="112"/>
      <c r="Y20" s="112"/>
      <c r="Z20" s="112"/>
    </row>
    <row r="21" spans="1:26" s="104" customFormat="1" ht="18.75">
      <c r="A21" s="112" t="s">
        <v>124</v>
      </c>
      <c r="B21" s="112"/>
      <c r="C21" s="83">
        <v>0</v>
      </c>
      <c r="D21" s="83"/>
      <c r="E21" s="83">
        <v>0</v>
      </c>
      <c r="F21" s="83"/>
      <c r="G21" s="83">
        <v>0</v>
      </c>
      <c r="H21" s="83"/>
      <c r="I21" s="83">
        <v>0</v>
      </c>
      <c r="J21" s="83"/>
      <c r="K21" s="168">
        <v>0</v>
      </c>
      <c r="L21" s="83"/>
      <c r="M21" s="83">
        <v>0</v>
      </c>
      <c r="N21" s="83"/>
      <c r="O21" s="83">
        <v>0</v>
      </c>
      <c r="P21" s="83"/>
      <c r="Q21" s="83">
        <v>-1961194604</v>
      </c>
      <c r="R21" s="83"/>
      <c r="S21" s="83">
        <v>-1961194604</v>
      </c>
      <c r="T21" s="83"/>
      <c r="U21" s="168">
        <v>-1.0315493997979257E-2</v>
      </c>
      <c r="V21" s="140"/>
      <c r="W21" s="112"/>
      <c r="X21" s="112"/>
      <c r="Y21" s="112"/>
      <c r="Z21" s="112"/>
    </row>
    <row r="22" spans="1:26" s="104" customFormat="1" ht="18.75">
      <c r="A22" s="112" t="s">
        <v>128</v>
      </c>
      <c r="B22" s="112"/>
      <c r="C22" s="83">
        <v>0</v>
      </c>
      <c r="D22" s="83"/>
      <c r="E22" s="83">
        <v>0</v>
      </c>
      <c r="F22" s="83"/>
      <c r="G22" s="83">
        <v>0</v>
      </c>
      <c r="H22" s="83"/>
      <c r="I22" s="83">
        <v>0</v>
      </c>
      <c r="J22" s="83"/>
      <c r="K22" s="168">
        <v>0</v>
      </c>
      <c r="L22" s="83"/>
      <c r="M22" s="83">
        <v>195590508</v>
      </c>
      <c r="N22" s="83"/>
      <c r="O22" s="83">
        <v>-11</v>
      </c>
      <c r="P22" s="83"/>
      <c r="Q22" s="83">
        <v>25208918</v>
      </c>
      <c r="R22" s="83"/>
      <c r="S22" s="83">
        <v>220799415</v>
      </c>
      <c r="T22" s="83"/>
      <c r="U22" s="168">
        <v>1.1613610579717009E-3</v>
      </c>
      <c r="V22" s="140"/>
      <c r="W22" s="112"/>
      <c r="X22" s="112"/>
      <c r="Y22" s="112"/>
      <c r="Z22" s="112"/>
    </row>
    <row r="23" spans="1:26" s="104" customFormat="1" ht="18.75">
      <c r="A23" s="112" t="s">
        <v>143</v>
      </c>
      <c r="B23" s="112"/>
      <c r="C23" s="83">
        <v>0</v>
      </c>
      <c r="D23" s="83"/>
      <c r="E23" s="83">
        <v>1105748352</v>
      </c>
      <c r="F23" s="83"/>
      <c r="G23" s="83">
        <v>0</v>
      </c>
      <c r="H23" s="83"/>
      <c r="I23" s="83">
        <v>1105748352</v>
      </c>
      <c r="J23" s="83"/>
      <c r="K23" s="168">
        <v>1.7708810413554189E-2</v>
      </c>
      <c r="L23" s="83"/>
      <c r="M23" s="83">
        <v>1679815911</v>
      </c>
      <c r="N23" s="83"/>
      <c r="O23" s="83">
        <v>1342293826</v>
      </c>
      <c r="P23" s="83"/>
      <c r="Q23" s="83">
        <v>-39114309</v>
      </c>
      <c r="R23" s="83"/>
      <c r="S23" s="83">
        <v>2982995428</v>
      </c>
      <c r="T23" s="83"/>
      <c r="U23" s="168">
        <v>1.5689963337026172E-2</v>
      </c>
      <c r="V23" s="140"/>
      <c r="W23" s="112"/>
      <c r="X23" s="112"/>
      <c r="Y23" s="112"/>
      <c r="Z23" s="112"/>
    </row>
    <row r="24" spans="1:26" s="104" customFormat="1" ht="18.75">
      <c r="A24" s="112" t="s">
        <v>165</v>
      </c>
      <c r="B24" s="112"/>
      <c r="C24" s="83">
        <v>0</v>
      </c>
      <c r="D24" s="83"/>
      <c r="E24" s="83">
        <v>0</v>
      </c>
      <c r="F24" s="83"/>
      <c r="G24" s="83">
        <v>0</v>
      </c>
      <c r="H24" s="83"/>
      <c r="I24" s="83">
        <v>0</v>
      </c>
      <c r="J24" s="83"/>
      <c r="K24" s="168">
        <v>0</v>
      </c>
      <c r="L24" s="83"/>
      <c r="M24" s="83">
        <v>0</v>
      </c>
      <c r="N24" s="83"/>
      <c r="O24" s="83">
        <v>-9</v>
      </c>
      <c r="P24" s="83"/>
      <c r="Q24" s="83">
        <v>70921580</v>
      </c>
      <c r="R24" s="83"/>
      <c r="S24" s="83">
        <v>70921571</v>
      </c>
      <c r="T24" s="83"/>
      <c r="U24" s="168">
        <v>3.7303337388631713E-4</v>
      </c>
      <c r="V24" s="140"/>
      <c r="W24" s="112"/>
      <c r="X24" s="112"/>
      <c r="Y24" s="112"/>
      <c r="Z24" s="112"/>
    </row>
    <row r="25" spans="1:26" s="104" customFormat="1" ht="18.75">
      <c r="A25" s="112" t="s">
        <v>107</v>
      </c>
      <c r="B25" s="112"/>
      <c r="C25" s="83">
        <v>0</v>
      </c>
      <c r="D25" s="83"/>
      <c r="E25" s="83">
        <v>992905971</v>
      </c>
      <c r="F25" s="83"/>
      <c r="G25" s="83">
        <v>0</v>
      </c>
      <c r="H25" s="83"/>
      <c r="I25" s="83">
        <v>992905971</v>
      </c>
      <c r="J25" s="83"/>
      <c r="K25" s="168">
        <v>1.5901614112398817E-2</v>
      </c>
      <c r="L25" s="83"/>
      <c r="M25" s="83">
        <v>0</v>
      </c>
      <c r="N25" s="83"/>
      <c r="O25" s="83">
        <v>992905964</v>
      </c>
      <c r="P25" s="83"/>
      <c r="Q25" s="83">
        <v>14750189</v>
      </c>
      <c r="R25" s="83"/>
      <c r="S25" s="83">
        <v>1007656153</v>
      </c>
      <c r="T25" s="83"/>
      <c r="U25" s="168">
        <v>5.3000711796259694E-3</v>
      </c>
      <c r="V25" s="140"/>
      <c r="W25" s="112"/>
      <c r="X25" s="112"/>
      <c r="Y25" s="112"/>
      <c r="Z25" s="112"/>
    </row>
    <row r="26" spans="1:26" s="104" customFormat="1" ht="18.75">
      <c r="A26" s="112" t="s">
        <v>94</v>
      </c>
      <c r="B26" s="112"/>
      <c r="C26" s="83">
        <v>0</v>
      </c>
      <c r="D26" s="83"/>
      <c r="E26" s="83">
        <v>3763620701</v>
      </c>
      <c r="F26" s="83"/>
      <c r="G26" s="83">
        <v>0</v>
      </c>
      <c r="H26" s="83"/>
      <c r="I26" s="83">
        <v>3763620701</v>
      </c>
      <c r="J26" s="83"/>
      <c r="K26" s="168">
        <v>6.0275238341514548E-2</v>
      </c>
      <c r="L26" s="83"/>
      <c r="M26" s="83">
        <v>0</v>
      </c>
      <c r="N26" s="83"/>
      <c r="O26" s="83">
        <v>11499453683</v>
      </c>
      <c r="P26" s="83"/>
      <c r="Q26" s="83">
        <v>3922073411</v>
      </c>
      <c r="R26" s="83"/>
      <c r="S26" s="83">
        <v>15421527094</v>
      </c>
      <c r="T26" s="83"/>
      <c r="U26" s="168">
        <v>8.1114168809854365E-2</v>
      </c>
      <c r="V26" s="140"/>
      <c r="W26" s="112"/>
      <c r="X26" s="112"/>
      <c r="Y26" s="112"/>
      <c r="Z26" s="112"/>
    </row>
    <row r="27" spans="1:26" s="104" customFormat="1" ht="18.75">
      <c r="A27" s="112" t="s">
        <v>134</v>
      </c>
      <c r="B27" s="112"/>
      <c r="C27" s="83">
        <v>0</v>
      </c>
      <c r="D27" s="83"/>
      <c r="E27" s="83">
        <v>529605505</v>
      </c>
      <c r="F27" s="83"/>
      <c r="G27" s="83">
        <v>0</v>
      </c>
      <c r="H27" s="83"/>
      <c r="I27" s="83">
        <v>529605505</v>
      </c>
      <c r="J27" s="83"/>
      <c r="K27" s="168">
        <v>8.4817521681638704E-3</v>
      </c>
      <c r="L27" s="83"/>
      <c r="M27" s="83">
        <v>236437247</v>
      </c>
      <c r="N27" s="83"/>
      <c r="O27" s="83">
        <v>784953910</v>
      </c>
      <c r="P27" s="83"/>
      <c r="Q27" s="83">
        <v>510800134</v>
      </c>
      <c r="R27" s="83"/>
      <c r="S27" s="83">
        <v>1532191291</v>
      </c>
      <c r="T27" s="83"/>
      <c r="U27" s="168">
        <v>8.0590217991781642E-3</v>
      </c>
      <c r="V27" s="140"/>
      <c r="W27" s="112"/>
      <c r="X27" s="112"/>
      <c r="Y27" s="112"/>
      <c r="Z27" s="112"/>
    </row>
    <row r="28" spans="1:26" s="104" customFormat="1" ht="18.75">
      <c r="A28" s="112" t="s">
        <v>181</v>
      </c>
      <c r="B28" s="112"/>
      <c r="C28" s="83">
        <v>0</v>
      </c>
      <c r="D28" s="83"/>
      <c r="E28" s="83">
        <v>3359</v>
      </c>
      <c r="F28" s="83"/>
      <c r="G28" s="83">
        <v>0</v>
      </c>
      <c r="H28" s="83"/>
      <c r="I28" s="83">
        <v>3359</v>
      </c>
      <c r="J28" s="83"/>
      <c r="K28" s="168">
        <v>5.3795146130254893E-8</v>
      </c>
      <c r="L28" s="83"/>
      <c r="M28" s="83">
        <v>0</v>
      </c>
      <c r="N28" s="83"/>
      <c r="O28" s="83">
        <v>11843</v>
      </c>
      <c r="P28" s="83"/>
      <c r="Q28" s="83">
        <v>879321</v>
      </c>
      <c r="R28" s="83"/>
      <c r="S28" s="83">
        <v>891164</v>
      </c>
      <c r="T28" s="83"/>
      <c r="U28" s="168">
        <v>4.6873455976606316E-6</v>
      </c>
      <c r="V28" s="140"/>
      <c r="W28" s="112"/>
      <c r="X28" s="112"/>
      <c r="Y28" s="112"/>
      <c r="Z28" s="112"/>
    </row>
    <row r="29" spans="1:26" s="104" customFormat="1" ht="18.75">
      <c r="A29" s="112" t="s">
        <v>100</v>
      </c>
      <c r="B29" s="112"/>
      <c r="C29" s="83">
        <v>0</v>
      </c>
      <c r="D29" s="83"/>
      <c r="E29" s="83">
        <v>1825525875</v>
      </c>
      <c r="F29" s="83"/>
      <c r="G29" s="83">
        <v>0</v>
      </c>
      <c r="H29" s="83"/>
      <c r="I29" s="83">
        <v>1825525875</v>
      </c>
      <c r="J29" s="83"/>
      <c r="K29" s="168">
        <v>2.9236210541883426E-2</v>
      </c>
      <c r="L29" s="83"/>
      <c r="M29" s="83">
        <v>285000000</v>
      </c>
      <c r="N29" s="83"/>
      <c r="O29" s="83">
        <v>3177217114</v>
      </c>
      <c r="P29" s="83"/>
      <c r="Q29" s="83">
        <v>79448518</v>
      </c>
      <c r="R29" s="83"/>
      <c r="S29" s="83">
        <v>3541665632</v>
      </c>
      <c r="T29" s="83"/>
      <c r="U29" s="168">
        <v>1.8628457622324464E-2</v>
      </c>
      <c r="V29" s="140"/>
      <c r="W29" s="112"/>
      <c r="X29" s="112"/>
      <c r="Y29" s="112"/>
      <c r="Z29" s="112"/>
    </row>
    <row r="30" spans="1:26" s="104" customFormat="1" ht="18.75">
      <c r="A30" s="112" t="s">
        <v>99</v>
      </c>
      <c r="B30" s="112"/>
      <c r="C30" s="83">
        <v>0</v>
      </c>
      <c r="D30" s="83"/>
      <c r="E30" s="83">
        <v>0</v>
      </c>
      <c r="F30" s="83"/>
      <c r="G30" s="83">
        <v>0</v>
      </c>
      <c r="H30" s="83"/>
      <c r="I30" s="83">
        <v>0</v>
      </c>
      <c r="J30" s="83"/>
      <c r="K30" s="168">
        <v>0</v>
      </c>
      <c r="L30" s="83"/>
      <c r="M30" s="83">
        <v>0</v>
      </c>
      <c r="N30" s="83"/>
      <c r="O30" s="83">
        <v>-97</v>
      </c>
      <c r="P30" s="83"/>
      <c r="Q30" s="83">
        <v>-1188001158</v>
      </c>
      <c r="R30" s="83"/>
      <c r="S30" s="83">
        <v>-1188001255</v>
      </c>
      <c r="T30" s="83"/>
      <c r="U30" s="168">
        <v>-6.2486505880394129E-3</v>
      </c>
      <c r="V30" s="140"/>
      <c r="W30" s="112"/>
      <c r="X30" s="112"/>
      <c r="Y30" s="112"/>
      <c r="Z30" s="112"/>
    </row>
    <row r="31" spans="1:26" s="104" customFormat="1" ht="18.75">
      <c r="A31" s="112" t="s">
        <v>161</v>
      </c>
      <c r="B31" s="112"/>
      <c r="C31" s="83">
        <v>0</v>
      </c>
      <c r="D31" s="83"/>
      <c r="E31" s="83">
        <v>0</v>
      </c>
      <c r="F31" s="83"/>
      <c r="G31" s="83">
        <v>0</v>
      </c>
      <c r="H31" s="83"/>
      <c r="I31" s="83">
        <v>0</v>
      </c>
      <c r="J31" s="83"/>
      <c r="K31" s="168">
        <v>0</v>
      </c>
      <c r="L31" s="83"/>
      <c r="M31" s="83">
        <v>0</v>
      </c>
      <c r="N31" s="83"/>
      <c r="O31" s="83">
        <v>0</v>
      </c>
      <c r="P31" s="83"/>
      <c r="Q31" s="83">
        <v>0</v>
      </c>
      <c r="R31" s="83"/>
      <c r="S31" s="83">
        <v>0</v>
      </c>
      <c r="T31" s="83"/>
      <c r="U31" s="168">
        <v>0</v>
      </c>
      <c r="V31" s="140"/>
      <c r="W31" s="112"/>
      <c r="X31" s="112"/>
      <c r="Y31" s="112"/>
      <c r="Z31" s="112"/>
    </row>
    <row r="32" spans="1:26" s="104" customFormat="1" ht="18.75">
      <c r="A32" s="112" t="s">
        <v>118</v>
      </c>
      <c r="B32" s="112"/>
      <c r="C32" s="83">
        <v>0</v>
      </c>
      <c r="D32" s="83"/>
      <c r="E32" s="83">
        <v>3131665625</v>
      </c>
      <c r="F32" s="83"/>
      <c r="G32" s="83">
        <v>0</v>
      </c>
      <c r="H32" s="83"/>
      <c r="I32" s="83">
        <v>3131665625</v>
      </c>
      <c r="J32" s="83"/>
      <c r="K32" s="168">
        <v>5.0154334601956244E-2</v>
      </c>
      <c r="L32" s="83"/>
      <c r="M32" s="83">
        <v>525000000</v>
      </c>
      <c r="N32" s="83"/>
      <c r="O32" s="83">
        <v>5927195904</v>
      </c>
      <c r="P32" s="83"/>
      <c r="Q32" s="83">
        <v>1171933772</v>
      </c>
      <c r="R32" s="83"/>
      <c r="S32" s="83">
        <v>7624129676</v>
      </c>
      <c r="T32" s="83"/>
      <c r="U32" s="168">
        <v>4.0101407454511601E-2</v>
      </c>
      <c r="V32" s="140"/>
      <c r="W32" s="112"/>
      <c r="X32" s="112"/>
      <c r="Y32" s="112"/>
      <c r="Z32" s="112"/>
    </row>
    <row r="33" spans="1:26" s="104" customFormat="1" ht="18.75">
      <c r="A33" s="112" t="s">
        <v>126</v>
      </c>
      <c r="B33" s="112"/>
      <c r="C33" s="83">
        <v>0</v>
      </c>
      <c r="D33" s="83"/>
      <c r="E33" s="83">
        <v>0</v>
      </c>
      <c r="F33" s="83"/>
      <c r="G33" s="83">
        <v>0</v>
      </c>
      <c r="H33" s="83"/>
      <c r="I33" s="83">
        <v>0</v>
      </c>
      <c r="J33" s="83"/>
      <c r="K33" s="168">
        <v>0</v>
      </c>
      <c r="L33" s="83"/>
      <c r="M33" s="83">
        <v>0</v>
      </c>
      <c r="N33" s="83"/>
      <c r="O33" s="83">
        <v>0</v>
      </c>
      <c r="P33" s="83"/>
      <c r="Q33" s="83">
        <v>55072989</v>
      </c>
      <c r="R33" s="83"/>
      <c r="S33" s="83">
        <v>55072989</v>
      </c>
      <c r="T33" s="83"/>
      <c r="U33" s="168">
        <v>2.8967298111140304E-4</v>
      </c>
      <c r="V33" s="140"/>
      <c r="W33" s="112"/>
      <c r="X33" s="112"/>
      <c r="Y33" s="112"/>
      <c r="Z33" s="112"/>
    </row>
    <row r="34" spans="1:26" s="104" customFormat="1" ht="18.75">
      <c r="A34" s="112" t="s">
        <v>109</v>
      </c>
      <c r="B34" s="112"/>
      <c r="C34" s="83">
        <v>0</v>
      </c>
      <c r="D34" s="83"/>
      <c r="E34" s="83">
        <v>0</v>
      </c>
      <c r="F34" s="83"/>
      <c r="G34" s="83">
        <v>0</v>
      </c>
      <c r="H34" s="83"/>
      <c r="I34" s="83">
        <v>0</v>
      </c>
      <c r="J34" s="83"/>
      <c r="K34" s="168">
        <v>0</v>
      </c>
      <c r="L34" s="83"/>
      <c r="M34" s="83">
        <v>0</v>
      </c>
      <c r="N34" s="83"/>
      <c r="O34" s="83">
        <v>0</v>
      </c>
      <c r="P34" s="83"/>
      <c r="Q34" s="83">
        <v>495127</v>
      </c>
      <c r="R34" s="83"/>
      <c r="S34" s="83">
        <v>495127</v>
      </c>
      <c r="T34" s="83"/>
      <c r="U34" s="168">
        <v>2.6042696560149597E-6</v>
      </c>
      <c r="V34" s="140"/>
      <c r="W34" s="112"/>
      <c r="X34" s="112"/>
      <c r="Y34" s="112"/>
      <c r="Z34" s="112"/>
    </row>
    <row r="35" spans="1:26" s="104" customFormat="1" ht="18.75">
      <c r="A35" s="112" t="s">
        <v>119</v>
      </c>
      <c r="B35" s="112"/>
      <c r="C35" s="83">
        <v>0</v>
      </c>
      <c r="D35" s="83"/>
      <c r="E35" s="83">
        <v>0</v>
      </c>
      <c r="F35" s="83"/>
      <c r="G35" s="83">
        <v>0</v>
      </c>
      <c r="H35" s="83"/>
      <c r="I35" s="83">
        <v>0</v>
      </c>
      <c r="J35" s="83"/>
      <c r="K35" s="168">
        <v>0</v>
      </c>
      <c r="L35" s="83"/>
      <c r="M35" s="83">
        <v>999316</v>
      </c>
      <c r="N35" s="83"/>
      <c r="O35" s="83">
        <v>-56</v>
      </c>
      <c r="P35" s="83"/>
      <c r="Q35" s="83">
        <v>4374596837</v>
      </c>
      <c r="R35" s="83"/>
      <c r="S35" s="83">
        <v>4375596097</v>
      </c>
      <c r="T35" s="83"/>
      <c r="U35" s="168">
        <v>2.3014766196136727E-2</v>
      </c>
      <c r="V35" s="140"/>
      <c r="W35" s="112"/>
      <c r="X35" s="112"/>
      <c r="Y35" s="112"/>
      <c r="Z35" s="112"/>
    </row>
    <row r="36" spans="1:26" s="104" customFormat="1" ht="18.75">
      <c r="A36" s="112" t="s">
        <v>136</v>
      </c>
      <c r="B36" s="112"/>
      <c r="C36" s="83">
        <v>0</v>
      </c>
      <c r="D36" s="83"/>
      <c r="E36" s="83">
        <v>132198375</v>
      </c>
      <c r="F36" s="83"/>
      <c r="G36" s="83">
        <v>0</v>
      </c>
      <c r="H36" s="83"/>
      <c r="I36" s="83">
        <v>132198375</v>
      </c>
      <c r="J36" s="83"/>
      <c r="K36" s="168">
        <v>2.1171869310232911E-3</v>
      </c>
      <c r="L36" s="83"/>
      <c r="M36" s="83">
        <v>1600000000</v>
      </c>
      <c r="N36" s="83"/>
      <c r="O36" s="83">
        <v>629522347</v>
      </c>
      <c r="P36" s="83"/>
      <c r="Q36" s="83">
        <v>576239877</v>
      </c>
      <c r="R36" s="83"/>
      <c r="S36" s="83">
        <v>2805762224</v>
      </c>
      <c r="T36" s="83"/>
      <c r="U36" s="168">
        <v>1.4757751893870154E-2</v>
      </c>
      <c r="V36" s="140"/>
      <c r="W36" s="112"/>
      <c r="X36" s="112"/>
      <c r="Y36" s="112"/>
      <c r="Z36" s="112"/>
    </row>
    <row r="37" spans="1:26" s="104" customFormat="1" ht="18.75">
      <c r="A37" s="112" t="s">
        <v>102</v>
      </c>
      <c r="B37" s="112"/>
      <c r="C37" s="83">
        <v>0</v>
      </c>
      <c r="D37" s="83"/>
      <c r="E37" s="83">
        <v>1750266875</v>
      </c>
      <c r="F37" s="83"/>
      <c r="G37" s="83">
        <v>0</v>
      </c>
      <c r="H37" s="83"/>
      <c r="I37" s="83">
        <v>1750266875</v>
      </c>
      <c r="J37" s="83"/>
      <c r="K37" s="168">
        <v>2.8030920603622975E-2</v>
      </c>
      <c r="L37" s="83"/>
      <c r="M37" s="83">
        <v>1200000000</v>
      </c>
      <c r="N37" s="83"/>
      <c r="O37" s="83">
        <v>3273986644</v>
      </c>
      <c r="P37" s="83"/>
      <c r="Q37" s="83">
        <v>126448687</v>
      </c>
      <c r="R37" s="83"/>
      <c r="S37" s="83">
        <v>4600435331</v>
      </c>
      <c r="T37" s="83"/>
      <c r="U37" s="168">
        <v>2.4197375899481219E-2</v>
      </c>
      <c r="V37" s="140"/>
      <c r="W37" s="112"/>
      <c r="X37" s="112"/>
      <c r="Y37" s="112"/>
      <c r="Z37" s="112"/>
    </row>
    <row r="38" spans="1:26" s="104" customFormat="1" ht="18.75">
      <c r="A38" s="112" t="s">
        <v>145</v>
      </c>
      <c r="B38" s="112"/>
      <c r="C38" s="83">
        <v>0</v>
      </c>
      <c r="D38" s="83"/>
      <c r="E38" s="83">
        <v>0</v>
      </c>
      <c r="F38" s="83"/>
      <c r="G38" s="83">
        <v>0</v>
      </c>
      <c r="H38" s="83"/>
      <c r="I38" s="83">
        <v>0</v>
      </c>
      <c r="J38" s="83"/>
      <c r="K38" s="168">
        <v>0</v>
      </c>
      <c r="L38" s="83"/>
      <c r="M38" s="83">
        <v>0</v>
      </c>
      <c r="N38" s="83"/>
      <c r="O38" s="83">
        <v>-16</v>
      </c>
      <c r="P38" s="83"/>
      <c r="Q38" s="83">
        <v>144530823</v>
      </c>
      <c r="R38" s="83"/>
      <c r="S38" s="83">
        <v>144530807</v>
      </c>
      <c r="T38" s="83"/>
      <c r="U38" s="168">
        <v>7.6020333172994916E-4</v>
      </c>
      <c r="V38" s="140"/>
      <c r="W38" s="112"/>
      <c r="X38" s="112"/>
      <c r="Y38" s="112"/>
      <c r="Z38" s="112"/>
    </row>
    <row r="39" spans="1:26" s="104" customFormat="1" ht="18.75">
      <c r="A39" s="112" t="s">
        <v>101</v>
      </c>
      <c r="B39" s="112"/>
      <c r="C39" s="83">
        <v>0</v>
      </c>
      <c r="D39" s="83"/>
      <c r="E39" s="83">
        <v>0</v>
      </c>
      <c r="F39" s="83"/>
      <c r="G39" s="83">
        <v>0</v>
      </c>
      <c r="H39" s="83"/>
      <c r="I39" s="83">
        <v>0</v>
      </c>
      <c r="J39" s="83"/>
      <c r="K39" s="168">
        <v>0</v>
      </c>
      <c r="L39" s="83"/>
      <c r="M39" s="83">
        <v>0</v>
      </c>
      <c r="N39" s="83"/>
      <c r="O39" s="83">
        <v>0</v>
      </c>
      <c r="P39" s="83"/>
      <c r="Q39" s="83">
        <v>-123217083</v>
      </c>
      <c r="R39" s="83"/>
      <c r="S39" s="83">
        <v>-123217083</v>
      </c>
      <c r="T39" s="83"/>
      <c r="U39" s="168">
        <v>-6.4809737776283006E-4</v>
      </c>
      <c r="V39" s="140"/>
      <c r="W39" s="112"/>
      <c r="X39" s="112"/>
      <c r="Y39" s="112"/>
      <c r="Z39" s="112"/>
    </row>
    <row r="40" spans="1:26" s="104" customFormat="1" ht="18.75">
      <c r="A40" s="112" t="s">
        <v>199</v>
      </c>
      <c r="B40" s="112"/>
      <c r="C40" s="83">
        <v>0</v>
      </c>
      <c r="D40" s="83"/>
      <c r="E40" s="83">
        <v>0</v>
      </c>
      <c r="F40" s="83"/>
      <c r="G40" s="83">
        <v>0</v>
      </c>
      <c r="H40" s="83"/>
      <c r="I40" s="83">
        <v>0</v>
      </c>
      <c r="J40" s="83"/>
      <c r="K40" s="168">
        <v>0</v>
      </c>
      <c r="L40" s="83"/>
      <c r="M40" s="83">
        <v>0</v>
      </c>
      <c r="N40" s="83"/>
      <c r="O40" s="83">
        <v>0</v>
      </c>
      <c r="P40" s="83"/>
      <c r="Q40" s="83">
        <v>646501</v>
      </c>
      <c r="R40" s="83"/>
      <c r="S40" s="83">
        <v>646501</v>
      </c>
      <c r="T40" s="83"/>
      <c r="U40" s="168">
        <v>3.4004668234277821E-6</v>
      </c>
      <c r="V40" s="140"/>
      <c r="W40" s="112"/>
      <c r="X40" s="112"/>
      <c r="Y40" s="112"/>
      <c r="Z40" s="112"/>
    </row>
    <row r="41" spans="1:26" s="104" customFormat="1" ht="18.75">
      <c r="A41" s="112" t="s">
        <v>92</v>
      </c>
      <c r="B41" s="112"/>
      <c r="C41" s="83">
        <v>0</v>
      </c>
      <c r="D41" s="83"/>
      <c r="E41" s="83">
        <v>3291753671</v>
      </c>
      <c r="F41" s="83"/>
      <c r="G41" s="83">
        <v>0</v>
      </c>
      <c r="H41" s="83"/>
      <c r="I41" s="83">
        <v>3291753671</v>
      </c>
      <c r="J41" s="83"/>
      <c r="K41" s="168">
        <v>5.2718180933685022E-2</v>
      </c>
      <c r="L41" s="83"/>
      <c r="M41" s="83">
        <v>0</v>
      </c>
      <c r="N41" s="83"/>
      <c r="O41" s="83">
        <v>6863948286</v>
      </c>
      <c r="P41" s="83"/>
      <c r="Q41" s="83">
        <v>3100007659</v>
      </c>
      <c r="R41" s="83"/>
      <c r="S41" s="83">
        <v>9963955945</v>
      </c>
      <c r="T41" s="83"/>
      <c r="U41" s="168">
        <v>5.2408428789852628E-2</v>
      </c>
      <c r="V41" s="140"/>
      <c r="W41" s="112"/>
      <c r="X41" s="112"/>
      <c r="Y41" s="112"/>
      <c r="Z41" s="112"/>
    </row>
    <row r="42" spans="1:26" s="104" customFormat="1" ht="18.75">
      <c r="A42" s="112" t="s">
        <v>96</v>
      </c>
      <c r="B42" s="112"/>
      <c r="C42" s="83">
        <v>0</v>
      </c>
      <c r="D42" s="83"/>
      <c r="E42" s="83">
        <v>100015250</v>
      </c>
      <c r="F42" s="83"/>
      <c r="G42" s="83">
        <v>0</v>
      </c>
      <c r="H42" s="83"/>
      <c r="I42" s="83">
        <v>100015250</v>
      </c>
      <c r="J42" s="83"/>
      <c r="K42" s="168">
        <v>1.6017668916355986E-3</v>
      </c>
      <c r="L42" s="83"/>
      <c r="M42" s="83">
        <v>480000000</v>
      </c>
      <c r="N42" s="83"/>
      <c r="O42" s="83">
        <v>2031398750</v>
      </c>
      <c r="P42" s="83"/>
      <c r="Q42" s="83">
        <v>283827413</v>
      </c>
      <c r="R42" s="83"/>
      <c r="S42" s="83">
        <v>2795226163</v>
      </c>
      <c r="T42" s="83"/>
      <c r="U42" s="168">
        <v>1.4702334306147768E-2</v>
      </c>
      <c r="V42" s="140"/>
      <c r="W42" s="112"/>
      <c r="X42" s="112"/>
      <c r="Y42" s="112"/>
      <c r="Z42" s="112"/>
    </row>
    <row r="43" spans="1:26" s="104" customFormat="1" ht="18.75">
      <c r="A43" s="112" t="s">
        <v>108</v>
      </c>
      <c r="B43" s="112"/>
      <c r="C43" s="83">
        <v>0</v>
      </c>
      <c r="D43" s="83"/>
      <c r="E43" s="83">
        <v>3390616000</v>
      </c>
      <c r="F43" s="83"/>
      <c r="G43" s="83">
        <v>0</v>
      </c>
      <c r="H43" s="83"/>
      <c r="I43" s="83">
        <v>3390616000</v>
      </c>
      <c r="J43" s="83"/>
      <c r="K43" s="168">
        <v>5.4301483534260293E-2</v>
      </c>
      <c r="L43" s="83"/>
      <c r="M43" s="83">
        <v>1200000000</v>
      </c>
      <c r="N43" s="83"/>
      <c r="O43" s="83">
        <v>3608836080</v>
      </c>
      <c r="P43" s="83"/>
      <c r="Q43" s="83">
        <v>-22553889</v>
      </c>
      <c r="R43" s="83"/>
      <c r="S43" s="83">
        <v>4786282191</v>
      </c>
      <c r="T43" s="83"/>
      <c r="U43" s="168">
        <v>2.5174893461972579E-2</v>
      </c>
      <c r="V43" s="140"/>
      <c r="W43" s="112"/>
      <c r="X43" s="112"/>
      <c r="Y43" s="112"/>
      <c r="Z43" s="112"/>
    </row>
    <row r="44" spans="1:26" s="104" customFormat="1" ht="18.75">
      <c r="A44" s="112" t="s">
        <v>105</v>
      </c>
      <c r="B44" s="112"/>
      <c r="C44" s="83">
        <v>0</v>
      </c>
      <c r="D44" s="83"/>
      <c r="E44" s="83">
        <v>528350508</v>
      </c>
      <c r="F44" s="83"/>
      <c r="G44" s="83">
        <v>0</v>
      </c>
      <c r="H44" s="83"/>
      <c r="I44" s="83">
        <v>528350508</v>
      </c>
      <c r="J44" s="83"/>
      <c r="K44" s="168">
        <v>8.4616531068337029E-3</v>
      </c>
      <c r="L44" s="83"/>
      <c r="M44" s="83">
        <v>0</v>
      </c>
      <c r="N44" s="83"/>
      <c r="O44" s="83">
        <v>3356013342</v>
      </c>
      <c r="P44" s="83"/>
      <c r="Q44" s="83">
        <v>-9247</v>
      </c>
      <c r="R44" s="83"/>
      <c r="S44" s="83">
        <v>3356004095</v>
      </c>
      <c r="T44" s="83"/>
      <c r="U44" s="168">
        <v>1.7651914821996066E-2</v>
      </c>
      <c r="V44" s="140"/>
      <c r="W44" s="112"/>
      <c r="X44" s="112"/>
      <c r="Y44" s="112"/>
      <c r="Z44" s="112"/>
    </row>
    <row r="45" spans="1:26" s="104" customFormat="1" ht="18.75">
      <c r="A45" s="112" t="s">
        <v>135</v>
      </c>
      <c r="B45" s="112"/>
      <c r="C45" s="83">
        <v>0</v>
      </c>
      <c r="D45" s="83"/>
      <c r="E45" s="83">
        <v>0</v>
      </c>
      <c r="F45" s="83"/>
      <c r="G45" s="83">
        <v>0</v>
      </c>
      <c r="H45" s="83"/>
      <c r="I45" s="83">
        <v>0</v>
      </c>
      <c r="J45" s="83"/>
      <c r="K45" s="168">
        <v>0</v>
      </c>
      <c r="L45" s="83"/>
      <c r="M45" s="83">
        <v>0</v>
      </c>
      <c r="N45" s="83"/>
      <c r="O45" s="83">
        <v>-5</v>
      </c>
      <c r="P45" s="83"/>
      <c r="Q45" s="83">
        <v>3069775010</v>
      </c>
      <c r="R45" s="83"/>
      <c r="S45" s="83">
        <v>3069775005</v>
      </c>
      <c r="T45" s="83"/>
      <c r="U45" s="168">
        <v>1.6146406672055191E-2</v>
      </c>
      <c r="V45" s="140"/>
      <c r="W45" s="112"/>
      <c r="X45" s="112"/>
      <c r="Y45" s="112"/>
      <c r="Z45" s="112"/>
    </row>
    <row r="46" spans="1:26" s="104" customFormat="1" ht="18.75">
      <c r="A46" s="112" t="s">
        <v>141</v>
      </c>
      <c r="B46" s="112"/>
      <c r="C46" s="83">
        <v>0</v>
      </c>
      <c r="D46" s="83"/>
      <c r="E46" s="83">
        <v>0</v>
      </c>
      <c r="F46" s="83"/>
      <c r="G46" s="83">
        <v>0</v>
      </c>
      <c r="H46" s="83"/>
      <c r="I46" s="83">
        <v>0</v>
      </c>
      <c r="J46" s="83"/>
      <c r="K46" s="168">
        <v>0</v>
      </c>
      <c r="L46" s="83"/>
      <c r="M46" s="83">
        <v>9480519</v>
      </c>
      <c r="N46" s="83"/>
      <c r="O46" s="83">
        <v>-13</v>
      </c>
      <c r="P46" s="83"/>
      <c r="Q46" s="83">
        <v>444255102</v>
      </c>
      <c r="R46" s="83"/>
      <c r="S46" s="83">
        <v>453735608</v>
      </c>
      <c r="T46" s="83"/>
      <c r="U46" s="168">
        <v>2.3865591570807056E-3</v>
      </c>
      <c r="V46" s="140"/>
      <c r="W46" s="112"/>
      <c r="X46" s="112"/>
      <c r="Y46" s="112"/>
      <c r="Z46" s="112"/>
    </row>
    <row r="47" spans="1:26" s="104" customFormat="1" ht="18.75">
      <c r="A47" s="112" t="s">
        <v>120</v>
      </c>
      <c r="B47" s="112"/>
      <c r="C47" s="83">
        <v>0</v>
      </c>
      <c r="D47" s="83"/>
      <c r="E47" s="83">
        <v>324577866</v>
      </c>
      <c r="F47" s="83"/>
      <c r="G47" s="83">
        <v>0</v>
      </c>
      <c r="H47" s="83"/>
      <c r="I47" s="83">
        <v>324577866</v>
      </c>
      <c r="J47" s="83"/>
      <c r="K47" s="168">
        <v>5.1981880714844567E-3</v>
      </c>
      <c r="L47" s="83"/>
      <c r="M47" s="83">
        <v>850000000</v>
      </c>
      <c r="N47" s="83"/>
      <c r="O47" s="83">
        <v>948969890</v>
      </c>
      <c r="P47" s="83"/>
      <c r="Q47" s="83">
        <v>-34312921</v>
      </c>
      <c r="R47" s="83"/>
      <c r="S47" s="83">
        <v>1764656969</v>
      </c>
      <c r="T47" s="83"/>
      <c r="U47" s="168">
        <v>9.2817450828616317E-3</v>
      </c>
      <c r="V47" s="140"/>
      <c r="W47" s="112"/>
      <c r="X47" s="112"/>
      <c r="Y47" s="112"/>
      <c r="Z47" s="112"/>
    </row>
    <row r="48" spans="1:26" s="104" customFormat="1" ht="18.75">
      <c r="A48" s="112" t="s">
        <v>131</v>
      </c>
      <c r="B48" s="112"/>
      <c r="C48" s="83">
        <v>0</v>
      </c>
      <c r="D48" s="83"/>
      <c r="E48" s="83">
        <v>1930987500</v>
      </c>
      <c r="F48" s="83"/>
      <c r="G48" s="83">
        <v>0</v>
      </c>
      <c r="H48" s="83"/>
      <c r="I48" s="83">
        <v>1930987500</v>
      </c>
      <c r="J48" s="83"/>
      <c r="K48" s="168">
        <v>3.0925202363261559E-2</v>
      </c>
      <c r="L48" s="83"/>
      <c r="M48" s="83">
        <v>256000000</v>
      </c>
      <c r="N48" s="83"/>
      <c r="O48" s="83">
        <v>39899611</v>
      </c>
      <c r="P48" s="83"/>
      <c r="Q48" s="83">
        <v>1546397</v>
      </c>
      <c r="R48" s="83"/>
      <c r="S48" s="83">
        <v>297446008</v>
      </c>
      <c r="T48" s="83"/>
      <c r="U48" s="168">
        <v>1.5645069102213835E-3</v>
      </c>
      <c r="V48" s="140"/>
      <c r="W48" s="112"/>
      <c r="X48" s="112"/>
      <c r="Y48" s="112"/>
      <c r="Z48" s="112"/>
    </row>
    <row r="49" spans="1:26" s="104" customFormat="1" ht="19.5" customHeight="1">
      <c r="A49" s="112" t="s">
        <v>122</v>
      </c>
      <c r="B49" s="112"/>
      <c r="C49" s="83">
        <v>0</v>
      </c>
      <c r="D49" s="83"/>
      <c r="E49" s="83">
        <v>0</v>
      </c>
      <c r="F49" s="83"/>
      <c r="G49" s="83">
        <v>0</v>
      </c>
      <c r="H49" s="83"/>
      <c r="I49" s="83">
        <v>0</v>
      </c>
      <c r="J49" s="83"/>
      <c r="K49" s="168">
        <v>0</v>
      </c>
      <c r="L49" s="83"/>
      <c r="M49" s="83">
        <v>0</v>
      </c>
      <c r="N49" s="83"/>
      <c r="O49" s="83">
        <v>-4</v>
      </c>
      <c r="P49" s="83"/>
      <c r="Q49" s="83">
        <v>940160019</v>
      </c>
      <c r="R49" s="83"/>
      <c r="S49" s="83">
        <v>940160015</v>
      </c>
      <c r="T49" s="83"/>
      <c r="U49" s="168">
        <v>4.9450549028089144E-3</v>
      </c>
      <c r="V49" s="140"/>
      <c r="W49" s="112"/>
      <c r="X49" s="112"/>
      <c r="Y49" s="112"/>
      <c r="Z49" s="112"/>
    </row>
    <row r="50" spans="1:26" s="104" customFormat="1" ht="18.75">
      <c r="A50" s="112" t="s">
        <v>133</v>
      </c>
      <c r="B50" s="112"/>
      <c r="C50" s="83">
        <v>0</v>
      </c>
      <c r="D50" s="83"/>
      <c r="E50" s="83">
        <v>0</v>
      </c>
      <c r="F50" s="83"/>
      <c r="G50" s="83">
        <v>0</v>
      </c>
      <c r="H50" s="83"/>
      <c r="I50" s="83">
        <v>0</v>
      </c>
      <c r="J50" s="83"/>
      <c r="K50" s="168">
        <v>0</v>
      </c>
      <c r="L50" s="83"/>
      <c r="M50" s="83">
        <v>225000000</v>
      </c>
      <c r="N50" s="83"/>
      <c r="O50" s="83">
        <v>47</v>
      </c>
      <c r="P50" s="83"/>
      <c r="Q50" s="83">
        <v>-8316458</v>
      </c>
      <c r="R50" s="83"/>
      <c r="S50" s="83">
        <v>216683589</v>
      </c>
      <c r="T50" s="83"/>
      <c r="U50" s="168">
        <v>1.1397126308787784E-3</v>
      </c>
      <c r="V50" s="140"/>
      <c r="W50" s="112"/>
      <c r="X50" s="112"/>
      <c r="Y50" s="112"/>
      <c r="Z50" s="112"/>
    </row>
    <row r="51" spans="1:26" s="104" customFormat="1" ht="18.75">
      <c r="A51" s="112" t="s">
        <v>110</v>
      </c>
      <c r="B51" s="112"/>
      <c r="C51" s="83">
        <v>0</v>
      </c>
      <c r="D51" s="83"/>
      <c r="E51" s="83">
        <v>648811800</v>
      </c>
      <c r="F51" s="83"/>
      <c r="G51" s="83">
        <v>0</v>
      </c>
      <c r="H51" s="83"/>
      <c r="I51" s="83">
        <v>648811800</v>
      </c>
      <c r="J51" s="83"/>
      <c r="K51" s="168">
        <v>1.0390867994055883E-2</v>
      </c>
      <c r="L51" s="83"/>
      <c r="M51" s="83">
        <v>39972621</v>
      </c>
      <c r="N51" s="83"/>
      <c r="O51" s="83">
        <v>1129479146</v>
      </c>
      <c r="P51" s="83"/>
      <c r="Q51" s="83">
        <v>416413042</v>
      </c>
      <c r="R51" s="83"/>
      <c r="S51" s="83">
        <v>1585864809</v>
      </c>
      <c r="T51" s="83"/>
      <c r="U51" s="168">
        <v>8.3413338408542849E-3</v>
      </c>
      <c r="V51" s="140"/>
      <c r="W51" s="112"/>
      <c r="X51" s="112"/>
      <c r="Y51" s="112"/>
      <c r="Z51" s="112"/>
    </row>
    <row r="52" spans="1:26" s="104" customFormat="1" ht="18.75">
      <c r="A52" s="112" t="s">
        <v>146</v>
      </c>
      <c r="B52" s="112"/>
      <c r="C52" s="83">
        <v>0</v>
      </c>
      <c r="D52" s="83"/>
      <c r="E52" s="83">
        <v>0</v>
      </c>
      <c r="F52" s="83"/>
      <c r="G52" s="83">
        <v>0</v>
      </c>
      <c r="H52" s="83"/>
      <c r="I52" s="83">
        <v>0</v>
      </c>
      <c r="J52" s="83"/>
      <c r="K52" s="168">
        <v>0</v>
      </c>
      <c r="L52" s="83"/>
      <c r="M52" s="83">
        <v>784450000</v>
      </c>
      <c r="N52" s="83"/>
      <c r="O52" s="83">
        <v>-33</v>
      </c>
      <c r="P52" s="83"/>
      <c r="Q52" s="83">
        <v>-432077398</v>
      </c>
      <c r="R52" s="83"/>
      <c r="S52" s="83">
        <v>352372569</v>
      </c>
      <c r="T52" s="83"/>
      <c r="U52" s="168">
        <v>1.8534097091427808E-3</v>
      </c>
      <c r="V52" s="140"/>
      <c r="W52" s="112"/>
      <c r="X52" s="112"/>
      <c r="Y52" s="112"/>
      <c r="Z52" s="112"/>
    </row>
    <row r="53" spans="1:26" s="104" customFormat="1" ht="18.75">
      <c r="A53" s="112" t="s">
        <v>98</v>
      </c>
      <c r="B53" s="112"/>
      <c r="C53" s="83">
        <v>0</v>
      </c>
      <c r="D53" s="83"/>
      <c r="E53" s="83">
        <v>861111992</v>
      </c>
      <c r="F53" s="83"/>
      <c r="G53" s="83">
        <v>0</v>
      </c>
      <c r="H53" s="83"/>
      <c r="I53" s="83">
        <v>861111992</v>
      </c>
      <c r="J53" s="83"/>
      <c r="K53" s="168">
        <v>1.3790903674949355E-2</v>
      </c>
      <c r="L53" s="83"/>
      <c r="M53" s="83">
        <v>1930937500</v>
      </c>
      <c r="N53" s="83"/>
      <c r="O53" s="83">
        <v>1270945274</v>
      </c>
      <c r="P53" s="83"/>
      <c r="Q53" s="83">
        <v>-372549882</v>
      </c>
      <c r="R53" s="83"/>
      <c r="S53" s="83">
        <v>2829332892</v>
      </c>
      <c r="T53" s="83"/>
      <c r="U53" s="168">
        <v>1.4881728924903411E-2</v>
      </c>
      <c r="V53" s="140"/>
      <c r="W53" s="112"/>
      <c r="X53" s="112"/>
      <c r="Y53" s="112"/>
      <c r="Z53" s="112"/>
    </row>
    <row r="54" spans="1:26" s="104" customFormat="1" ht="18.75">
      <c r="A54" s="112" t="s">
        <v>167</v>
      </c>
      <c r="B54" s="112"/>
      <c r="C54" s="83">
        <v>0</v>
      </c>
      <c r="D54" s="83"/>
      <c r="E54" s="83">
        <v>0</v>
      </c>
      <c r="F54" s="83"/>
      <c r="G54" s="83">
        <v>0</v>
      </c>
      <c r="H54" s="83"/>
      <c r="I54" s="83">
        <v>0</v>
      </c>
      <c r="J54" s="83"/>
      <c r="K54" s="168">
        <v>0</v>
      </c>
      <c r="L54" s="83"/>
      <c r="M54" s="83">
        <v>0</v>
      </c>
      <c r="N54" s="83"/>
      <c r="O54" s="83">
        <v>-15</v>
      </c>
      <c r="P54" s="83"/>
      <c r="Q54" s="83">
        <v>258963864</v>
      </c>
      <c r="R54" s="83"/>
      <c r="S54" s="83">
        <v>258963849</v>
      </c>
      <c r="T54" s="83"/>
      <c r="U54" s="168">
        <v>1.3620983989068259E-3</v>
      </c>
      <c r="V54" s="140"/>
      <c r="W54" s="112"/>
      <c r="X54" s="112"/>
      <c r="Y54" s="112"/>
      <c r="Z54" s="112"/>
    </row>
    <row r="55" spans="1:26" s="104" customFormat="1" ht="18.75">
      <c r="A55" s="112" t="s">
        <v>140</v>
      </c>
      <c r="B55" s="112"/>
      <c r="C55" s="83">
        <v>0</v>
      </c>
      <c r="D55" s="83"/>
      <c r="E55" s="83">
        <v>0</v>
      </c>
      <c r="F55" s="83"/>
      <c r="G55" s="83">
        <v>0</v>
      </c>
      <c r="H55" s="83"/>
      <c r="I55" s="83">
        <v>0</v>
      </c>
      <c r="J55" s="83"/>
      <c r="K55" s="168">
        <v>0</v>
      </c>
      <c r="L55" s="83"/>
      <c r="M55" s="83">
        <v>1449500</v>
      </c>
      <c r="N55" s="83"/>
      <c r="O55" s="83">
        <v>16</v>
      </c>
      <c r="P55" s="83"/>
      <c r="Q55" s="83">
        <v>-391622113</v>
      </c>
      <c r="R55" s="83"/>
      <c r="S55" s="83">
        <v>-390172597</v>
      </c>
      <c r="T55" s="83"/>
      <c r="U55" s="168">
        <v>-2.0522303469123144E-3</v>
      </c>
      <c r="V55" s="140"/>
      <c r="W55" s="112"/>
      <c r="X55" s="112"/>
      <c r="Y55" s="112"/>
      <c r="Z55" s="112"/>
    </row>
    <row r="56" spans="1:26" s="104" customFormat="1" ht="18.75">
      <c r="A56" s="112" t="s">
        <v>193</v>
      </c>
      <c r="B56" s="112"/>
      <c r="C56" s="83">
        <v>0</v>
      </c>
      <c r="D56" s="83"/>
      <c r="E56" s="83">
        <v>0</v>
      </c>
      <c r="F56" s="83"/>
      <c r="G56" s="83">
        <v>0</v>
      </c>
      <c r="H56" s="83"/>
      <c r="I56" s="83">
        <v>0</v>
      </c>
      <c r="J56" s="83"/>
      <c r="K56" s="168">
        <v>0</v>
      </c>
      <c r="L56" s="83"/>
      <c r="M56" s="83">
        <v>0</v>
      </c>
      <c r="N56" s="83"/>
      <c r="O56" s="83">
        <v>-1</v>
      </c>
      <c r="P56" s="83"/>
      <c r="Q56" s="83">
        <v>801909</v>
      </c>
      <c r="R56" s="83"/>
      <c r="S56" s="83">
        <v>801908</v>
      </c>
      <c r="T56" s="83"/>
      <c r="U56" s="168">
        <v>4.217876769628084E-6</v>
      </c>
      <c r="V56" s="140"/>
      <c r="W56" s="112"/>
      <c r="X56" s="112"/>
      <c r="Y56" s="112"/>
      <c r="Z56" s="112"/>
    </row>
    <row r="57" spans="1:26" s="104" customFormat="1" ht="18.75">
      <c r="A57" s="112" t="s">
        <v>104</v>
      </c>
      <c r="B57" s="112"/>
      <c r="C57" s="83">
        <v>0</v>
      </c>
      <c r="D57" s="83"/>
      <c r="E57" s="83">
        <v>0</v>
      </c>
      <c r="F57" s="83"/>
      <c r="G57" s="83">
        <v>0</v>
      </c>
      <c r="H57" s="83"/>
      <c r="I57" s="83">
        <v>0</v>
      </c>
      <c r="J57" s="83"/>
      <c r="K57" s="168">
        <v>0</v>
      </c>
      <c r="L57" s="83"/>
      <c r="M57" s="83">
        <v>0</v>
      </c>
      <c r="N57" s="83"/>
      <c r="O57" s="83">
        <v>-12</v>
      </c>
      <c r="P57" s="83"/>
      <c r="Q57" s="83">
        <v>963474633</v>
      </c>
      <c r="R57" s="83"/>
      <c r="S57" s="83">
        <v>963474621</v>
      </c>
      <c r="T57" s="83"/>
      <c r="U57" s="168">
        <v>5.0676850985925097E-3</v>
      </c>
      <c r="V57" s="140"/>
      <c r="W57" s="112"/>
      <c r="X57" s="112"/>
      <c r="Y57" s="112"/>
      <c r="Z57" s="112"/>
    </row>
    <row r="58" spans="1:26" s="104" customFormat="1" ht="18.75">
      <c r="A58" s="112" t="s">
        <v>117</v>
      </c>
      <c r="B58" s="112"/>
      <c r="C58" s="83">
        <v>0</v>
      </c>
      <c r="D58" s="83"/>
      <c r="E58" s="83">
        <v>605042750</v>
      </c>
      <c r="F58" s="83"/>
      <c r="G58" s="83">
        <v>0</v>
      </c>
      <c r="H58" s="83"/>
      <c r="I58" s="83">
        <v>605042750</v>
      </c>
      <c r="J58" s="83"/>
      <c r="K58" s="168">
        <v>9.6898967404886217E-3</v>
      </c>
      <c r="L58" s="83"/>
      <c r="M58" s="83">
        <v>350000000</v>
      </c>
      <c r="N58" s="83"/>
      <c r="O58" s="83">
        <v>122672657</v>
      </c>
      <c r="P58" s="83"/>
      <c r="Q58" s="83">
        <v>-208227930</v>
      </c>
      <c r="R58" s="83"/>
      <c r="S58" s="83">
        <v>264444727</v>
      </c>
      <c r="T58" s="83"/>
      <c r="U58" s="168">
        <v>1.3909267283328517E-3</v>
      </c>
      <c r="V58" s="140"/>
      <c r="W58" s="112"/>
      <c r="X58" s="112"/>
      <c r="Y58" s="112"/>
      <c r="Z58" s="112"/>
    </row>
    <row r="59" spans="1:26" s="104" customFormat="1" ht="18.75">
      <c r="A59" s="112" t="s">
        <v>142</v>
      </c>
      <c r="B59" s="112"/>
      <c r="C59" s="83">
        <v>0</v>
      </c>
      <c r="D59" s="83"/>
      <c r="E59" s="83">
        <v>934945296</v>
      </c>
      <c r="F59" s="83"/>
      <c r="G59" s="83">
        <v>0</v>
      </c>
      <c r="H59" s="83"/>
      <c r="I59" s="83">
        <v>934945296</v>
      </c>
      <c r="J59" s="83"/>
      <c r="K59" s="168">
        <v>1.4973360768715218E-2</v>
      </c>
      <c r="L59" s="83"/>
      <c r="M59" s="83">
        <v>0</v>
      </c>
      <c r="N59" s="83"/>
      <c r="O59" s="83">
        <v>1620063356</v>
      </c>
      <c r="P59" s="83"/>
      <c r="Q59" s="83">
        <v>130593658</v>
      </c>
      <c r="R59" s="83"/>
      <c r="S59" s="83">
        <v>1750657014</v>
      </c>
      <c r="T59" s="83"/>
      <c r="U59" s="168">
        <v>9.2081081008508047E-3</v>
      </c>
      <c r="V59" s="140"/>
      <c r="W59" s="112"/>
      <c r="X59" s="112"/>
      <c r="Y59" s="112"/>
      <c r="Z59" s="112"/>
    </row>
    <row r="60" spans="1:26" s="104" customFormat="1" ht="18.75">
      <c r="A60" s="112" t="s">
        <v>162</v>
      </c>
      <c r="B60" s="113"/>
      <c r="C60" s="83">
        <v>0</v>
      </c>
      <c r="D60" s="83"/>
      <c r="E60" s="83">
        <v>0</v>
      </c>
      <c r="F60" s="83"/>
      <c r="G60" s="83">
        <v>0</v>
      </c>
      <c r="H60" s="83"/>
      <c r="I60" s="83">
        <v>0</v>
      </c>
      <c r="J60" s="83"/>
      <c r="K60" s="168">
        <v>0</v>
      </c>
      <c r="L60" s="83"/>
      <c r="M60" s="83">
        <v>0</v>
      </c>
      <c r="N60" s="83"/>
      <c r="O60" s="83">
        <v>-72</v>
      </c>
      <c r="P60" s="83"/>
      <c r="Q60" s="83">
        <v>14932655</v>
      </c>
      <c r="R60" s="83"/>
      <c r="S60" s="83">
        <v>14932583</v>
      </c>
      <c r="T60" s="83"/>
      <c r="U60" s="168">
        <v>7.8542420011077629E-5</v>
      </c>
      <c r="V60" s="140"/>
      <c r="W60" s="112"/>
    </row>
    <row r="61" spans="1:26" s="104" customFormat="1" ht="18.75">
      <c r="A61" s="112" t="s">
        <v>93</v>
      </c>
      <c r="B61" s="113"/>
      <c r="C61" s="83">
        <v>0</v>
      </c>
      <c r="D61" s="83"/>
      <c r="E61" s="83">
        <v>2086597881</v>
      </c>
      <c r="F61" s="83"/>
      <c r="G61" s="83">
        <v>0</v>
      </c>
      <c r="H61" s="83"/>
      <c r="I61" s="83">
        <v>2086597881</v>
      </c>
      <c r="J61" s="83"/>
      <c r="K61" s="168">
        <v>3.3417337875401965E-2</v>
      </c>
      <c r="L61" s="83"/>
      <c r="M61" s="83">
        <v>500000000</v>
      </c>
      <c r="N61" s="83"/>
      <c r="O61" s="83">
        <v>6068818021</v>
      </c>
      <c r="P61" s="83"/>
      <c r="Q61" s="83">
        <v>-2647</v>
      </c>
      <c r="R61" s="83"/>
      <c r="S61" s="83">
        <v>6568815374</v>
      </c>
      <c r="T61" s="83"/>
      <c r="U61" s="168">
        <v>3.4550663879111335E-2</v>
      </c>
      <c r="V61" s="140"/>
      <c r="W61" s="112"/>
    </row>
    <row r="62" spans="1:26" s="104" customFormat="1" ht="18.75">
      <c r="A62" s="112" t="s">
        <v>15</v>
      </c>
      <c r="B62" s="113"/>
      <c r="C62" s="83">
        <v>0</v>
      </c>
      <c r="D62" s="83"/>
      <c r="E62" s="83">
        <v>0</v>
      </c>
      <c r="F62" s="83"/>
      <c r="G62" s="83">
        <v>0</v>
      </c>
      <c r="H62" s="83"/>
      <c r="I62" s="83">
        <v>0</v>
      </c>
      <c r="J62" s="83"/>
      <c r="K62" s="168">
        <v>0</v>
      </c>
      <c r="L62" s="83"/>
      <c r="M62" s="83">
        <v>39341317</v>
      </c>
      <c r="N62" s="83"/>
      <c r="O62" s="83">
        <v>-6</v>
      </c>
      <c r="P62" s="83"/>
      <c r="Q62" s="83">
        <v>3292910206</v>
      </c>
      <c r="R62" s="83"/>
      <c r="S62" s="83">
        <v>3332251517</v>
      </c>
      <c r="T62" s="83"/>
      <c r="U62" s="168">
        <v>1.7526980980501806E-2</v>
      </c>
      <c r="V62" s="140"/>
      <c r="W62" s="112"/>
    </row>
    <row r="63" spans="1:26" s="104" customFormat="1" ht="18.75">
      <c r="A63" s="112" t="s">
        <v>198</v>
      </c>
      <c r="B63" s="113"/>
      <c r="C63" s="83">
        <v>0</v>
      </c>
      <c r="D63" s="83"/>
      <c r="E63" s="83">
        <v>-938060231</v>
      </c>
      <c r="F63" s="83"/>
      <c r="G63" s="83">
        <v>0</v>
      </c>
      <c r="H63" s="83"/>
      <c r="I63" s="83">
        <v>-938060231</v>
      </c>
      <c r="J63" s="83"/>
      <c r="K63" s="168">
        <v>-1.5023247158566734E-2</v>
      </c>
      <c r="L63" s="83"/>
      <c r="M63" s="83">
        <v>0</v>
      </c>
      <c r="N63" s="83"/>
      <c r="O63" s="83">
        <v>-938060231</v>
      </c>
      <c r="P63" s="83"/>
      <c r="Q63" s="83">
        <v>778611</v>
      </c>
      <c r="R63" s="83"/>
      <c r="S63" s="83">
        <v>-937281620</v>
      </c>
      <c r="T63" s="83"/>
      <c r="U63" s="168">
        <v>-4.9299151169428131E-3</v>
      </c>
      <c r="V63" s="140"/>
      <c r="W63" s="112"/>
    </row>
    <row r="64" spans="1:26" s="104" customFormat="1" ht="18.75">
      <c r="A64" s="112" t="s">
        <v>103</v>
      </c>
      <c r="B64" s="113"/>
      <c r="C64" s="83">
        <v>0</v>
      </c>
      <c r="D64" s="83"/>
      <c r="E64" s="83">
        <v>1742056555</v>
      </c>
      <c r="F64" s="83"/>
      <c r="G64" s="83">
        <v>0</v>
      </c>
      <c r="H64" s="83"/>
      <c r="I64" s="83">
        <v>1742056555</v>
      </c>
      <c r="J64" s="83"/>
      <c r="K64" s="168">
        <v>2.7899430468411261E-2</v>
      </c>
      <c r="L64" s="83"/>
      <c r="M64" s="83">
        <v>0</v>
      </c>
      <c r="N64" s="83"/>
      <c r="O64" s="83">
        <v>4165313679</v>
      </c>
      <c r="P64" s="83"/>
      <c r="Q64" s="83">
        <v>1257545021</v>
      </c>
      <c r="R64" s="83"/>
      <c r="S64" s="83">
        <v>5422858700</v>
      </c>
      <c r="T64" s="83"/>
      <c r="U64" s="168">
        <v>2.852315943438094E-2</v>
      </c>
      <c r="V64" s="140"/>
      <c r="W64" s="112"/>
    </row>
    <row r="65" spans="1:23" s="104" customFormat="1" ht="18.75">
      <c r="A65" s="112" t="s">
        <v>114</v>
      </c>
      <c r="B65" s="113"/>
      <c r="C65" s="83">
        <v>0</v>
      </c>
      <c r="D65" s="83"/>
      <c r="E65" s="83">
        <v>0</v>
      </c>
      <c r="F65" s="83"/>
      <c r="G65" s="83">
        <v>0</v>
      </c>
      <c r="H65" s="83"/>
      <c r="I65" s="83">
        <v>0</v>
      </c>
      <c r="J65" s="83"/>
      <c r="K65" s="168">
        <v>0</v>
      </c>
      <c r="L65" s="83"/>
      <c r="M65" s="83">
        <v>13500000</v>
      </c>
      <c r="N65" s="83"/>
      <c r="O65" s="83">
        <v>-4</v>
      </c>
      <c r="P65" s="83"/>
      <c r="Q65" s="83">
        <v>-2425537</v>
      </c>
      <c r="R65" s="83"/>
      <c r="S65" s="83">
        <v>11074459</v>
      </c>
      <c r="T65" s="83"/>
      <c r="U65" s="168">
        <v>5.8249454242006142E-5</v>
      </c>
      <c r="V65" s="140"/>
      <c r="W65" s="112"/>
    </row>
    <row r="66" spans="1:23" s="104" customFormat="1" ht="18.75">
      <c r="A66" s="112" t="s">
        <v>14</v>
      </c>
      <c r="B66" s="113"/>
      <c r="C66" s="83">
        <v>0</v>
      </c>
      <c r="D66" s="83"/>
      <c r="E66" s="83">
        <v>0</v>
      </c>
      <c r="F66" s="83"/>
      <c r="G66" s="83">
        <v>0</v>
      </c>
      <c r="H66" s="83"/>
      <c r="I66" s="83">
        <v>0</v>
      </c>
      <c r="J66" s="83"/>
      <c r="K66" s="168">
        <v>0</v>
      </c>
      <c r="L66" s="83"/>
      <c r="M66" s="83">
        <v>0</v>
      </c>
      <c r="N66" s="83"/>
      <c r="O66" s="83">
        <v>-68</v>
      </c>
      <c r="P66" s="83"/>
      <c r="Q66" s="83">
        <v>598524043</v>
      </c>
      <c r="R66" s="83"/>
      <c r="S66" s="83">
        <v>598523975</v>
      </c>
      <c r="T66" s="83"/>
      <c r="U66" s="168">
        <v>3.1481172032427162E-3</v>
      </c>
      <c r="V66" s="140"/>
      <c r="W66" s="112"/>
    </row>
    <row r="67" spans="1:23" s="104" customFormat="1" ht="18.75">
      <c r="A67" s="112" t="s">
        <v>184</v>
      </c>
      <c r="B67" s="113"/>
      <c r="C67" s="83">
        <v>0</v>
      </c>
      <c r="D67" s="83"/>
      <c r="E67" s="83">
        <v>0</v>
      </c>
      <c r="F67" s="83"/>
      <c r="G67" s="83">
        <v>0</v>
      </c>
      <c r="H67" s="83"/>
      <c r="I67" s="83">
        <v>0</v>
      </c>
      <c r="J67" s="83"/>
      <c r="K67" s="168">
        <v>0</v>
      </c>
      <c r="L67" s="83"/>
      <c r="M67" s="83">
        <v>0</v>
      </c>
      <c r="N67" s="83"/>
      <c r="O67" s="83">
        <v>-7</v>
      </c>
      <c r="P67" s="83"/>
      <c r="Q67" s="83">
        <v>101064655</v>
      </c>
      <c r="R67" s="83"/>
      <c r="S67" s="83">
        <v>101064648</v>
      </c>
      <c r="T67" s="83"/>
      <c r="U67" s="168">
        <v>5.3157997055751957E-4</v>
      </c>
      <c r="V67" s="140"/>
      <c r="W67" s="112"/>
    </row>
    <row r="68" spans="1:23" s="104" customFormat="1" ht="18.75">
      <c r="A68" s="112" t="s">
        <v>132</v>
      </c>
      <c r="B68" s="113"/>
      <c r="C68" s="83">
        <v>0</v>
      </c>
      <c r="D68" s="83"/>
      <c r="E68" s="83">
        <v>0</v>
      </c>
      <c r="F68" s="83"/>
      <c r="G68" s="83">
        <v>0</v>
      </c>
      <c r="H68" s="83"/>
      <c r="I68" s="83">
        <v>0</v>
      </c>
      <c r="J68" s="83"/>
      <c r="K68" s="168">
        <v>0</v>
      </c>
      <c r="L68" s="83"/>
      <c r="M68" s="83">
        <v>0</v>
      </c>
      <c r="N68" s="83"/>
      <c r="O68" s="83">
        <v>0</v>
      </c>
      <c r="P68" s="83"/>
      <c r="Q68" s="83">
        <v>-835441664</v>
      </c>
      <c r="R68" s="83"/>
      <c r="S68" s="83">
        <v>-835441664</v>
      </c>
      <c r="T68" s="83"/>
      <c r="U68" s="168">
        <v>-4.3942571803311991E-3</v>
      </c>
      <c r="V68" s="140"/>
      <c r="W68" s="112"/>
    </row>
    <row r="69" spans="1:23" s="104" customFormat="1" ht="18.75">
      <c r="A69" s="112" t="s">
        <v>159</v>
      </c>
      <c r="B69" s="113"/>
      <c r="C69" s="83">
        <v>0</v>
      </c>
      <c r="D69" s="83"/>
      <c r="E69" s="83">
        <v>845709436</v>
      </c>
      <c r="F69" s="83"/>
      <c r="G69" s="83">
        <v>0</v>
      </c>
      <c r="H69" s="83"/>
      <c r="I69" s="83">
        <v>845709436</v>
      </c>
      <c r="J69" s="83"/>
      <c r="K69" s="168">
        <v>1.3544228250477955E-2</v>
      </c>
      <c r="L69" s="83"/>
      <c r="M69" s="83">
        <v>0</v>
      </c>
      <c r="N69" s="83"/>
      <c r="O69" s="83">
        <v>845709436</v>
      </c>
      <c r="P69" s="83"/>
      <c r="Q69" s="83">
        <v>2843152</v>
      </c>
      <c r="R69" s="83"/>
      <c r="S69" s="83">
        <v>848552588</v>
      </c>
      <c r="T69" s="83"/>
      <c r="U69" s="168">
        <v>4.4632180359006146E-3</v>
      </c>
      <c r="V69" s="140"/>
      <c r="W69" s="112"/>
    </row>
    <row r="70" spans="1:23" s="104" customFormat="1" ht="18.75">
      <c r="A70" s="112" t="s">
        <v>183</v>
      </c>
      <c r="B70" s="113"/>
      <c r="C70" s="83">
        <v>0</v>
      </c>
      <c r="D70" s="83"/>
      <c r="E70" s="83">
        <v>0</v>
      </c>
      <c r="F70" s="83"/>
      <c r="G70" s="83">
        <v>0</v>
      </c>
      <c r="H70" s="83"/>
      <c r="I70" s="83">
        <v>0</v>
      </c>
      <c r="J70" s="83"/>
      <c r="K70" s="168">
        <v>0</v>
      </c>
      <c r="L70" s="83"/>
      <c r="M70" s="83">
        <v>0</v>
      </c>
      <c r="N70" s="83"/>
      <c r="O70" s="83">
        <v>-2</v>
      </c>
      <c r="P70" s="83"/>
      <c r="Q70" s="83">
        <v>906802</v>
      </c>
      <c r="R70" s="83"/>
      <c r="S70" s="83">
        <v>906800</v>
      </c>
      <c r="T70" s="83"/>
      <c r="U70" s="168">
        <v>4.769587851347968E-6</v>
      </c>
      <c r="V70" s="140"/>
      <c r="W70" s="112"/>
    </row>
    <row r="71" spans="1:23" s="104" customFormat="1" ht="18.75">
      <c r="A71" s="112" t="s">
        <v>115</v>
      </c>
      <c r="B71" s="113"/>
      <c r="C71" s="83">
        <v>0</v>
      </c>
      <c r="D71" s="83"/>
      <c r="E71" s="83">
        <v>2211178737</v>
      </c>
      <c r="F71" s="83"/>
      <c r="G71" s="83">
        <v>0</v>
      </c>
      <c r="H71" s="83"/>
      <c r="I71" s="83">
        <v>2211178737</v>
      </c>
      <c r="J71" s="83"/>
      <c r="K71" s="168">
        <v>3.5412528513553872E-2</v>
      </c>
      <c r="L71" s="83"/>
      <c r="M71" s="83">
        <v>1019200000</v>
      </c>
      <c r="N71" s="83"/>
      <c r="O71" s="83">
        <v>4895643071</v>
      </c>
      <c r="P71" s="83"/>
      <c r="Q71" s="83">
        <v>0</v>
      </c>
      <c r="R71" s="83"/>
      <c r="S71" s="83">
        <v>5914843071</v>
      </c>
      <c r="T71" s="83"/>
      <c r="U71" s="168">
        <v>3.1110899486183622E-2</v>
      </c>
      <c r="V71" s="140"/>
      <c r="W71" s="112"/>
    </row>
    <row r="72" spans="1:23" s="104" customFormat="1" ht="18.75">
      <c r="A72" s="112" t="s">
        <v>112</v>
      </c>
      <c r="B72" s="113"/>
      <c r="C72" s="83">
        <v>0</v>
      </c>
      <c r="D72" s="83"/>
      <c r="E72" s="83">
        <v>3368830500</v>
      </c>
      <c r="F72" s="83"/>
      <c r="G72" s="83">
        <v>0</v>
      </c>
      <c r="H72" s="83"/>
      <c r="I72" s="83">
        <v>3368830500</v>
      </c>
      <c r="J72" s="83"/>
      <c r="K72" s="168">
        <v>5.395258381529016E-2</v>
      </c>
      <c r="L72" s="83"/>
      <c r="M72" s="83">
        <v>252000000</v>
      </c>
      <c r="N72" s="83"/>
      <c r="O72" s="83">
        <v>9655152469</v>
      </c>
      <c r="P72" s="83"/>
      <c r="Q72" s="83">
        <v>0</v>
      </c>
      <c r="R72" s="83"/>
      <c r="S72" s="83">
        <v>9907152469</v>
      </c>
      <c r="T72" s="83"/>
      <c r="U72" s="168">
        <v>5.2109653790906957E-2</v>
      </c>
      <c r="V72" s="140"/>
      <c r="W72" s="112"/>
    </row>
    <row r="73" spans="1:23" s="104" customFormat="1" ht="18.75">
      <c r="A73" s="112" t="s">
        <v>130</v>
      </c>
      <c r="B73" s="113"/>
      <c r="C73" s="83">
        <v>0</v>
      </c>
      <c r="D73" s="83"/>
      <c r="E73" s="83">
        <v>1346244875</v>
      </c>
      <c r="F73" s="83"/>
      <c r="G73" s="83">
        <v>0</v>
      </c>
      <c r="H73" s="83"/>
      <c r="I73" s="83">
        <v>1346244875</v>
      </c>
      <c r="J73" s="83"/>
      <c r="K73" s="168">
        <v>2.1560416724540558E-2</v>
      </c>
      <c r="L73" s="83"/>
      <c r="M73" s="83">
        <v>356338983</v>
      </c>
      <c r="N73" s="83"/>
      <c r="O73" s="83">
        <v>3809491750</v>
      </c>
      <c r="P73" s="83"/>
      <c r="Q73" s="83">
        <v>0</v>
      </c>
      <c r="R73" s="83"/>
      <c r="S73" s="83">
        <v>4165830733</v>
      </c>
      <c r="T73" s="83"/>
      <c r="U73" s="168">
        <v>2.1911442054354656E-2</v>
      </c>
      <c r="V73" s="140"/>
      <c r="W73" s="112"/>
    </row>
    <row r="74" spans="1:23" s="104" customFormat="1" ht="18.75">
      <c r="A74" s="112" t="s">
        <v>97</v>
      </c>
      <c r="B74" s="113"/>
      <c r="C74" s="83">
        <v>2047741065</v>
      </c>
      <c r="D74" s="83"/>
      <c r="E74" s="83">
        <v>-673370000</v>
      </c>
      <c r="F74" s="83"/>
      <c r="G74" s="83">
        <v>0</v>
      </c>
      <c r="H74" s="83"/>
      <c r="I74" s="83">
        <v>1374371065</v>
      </c>
      <c r="J74" s="83"/>
      <c r="K74" s="168">
        <v>2.2010864030624903E-2</v>
      </c>
      <c r="L74" s="83"/>
      <c r="M74" s="83">
        <v>2047741065</v>
      </c>
      <c r="N74" s="83"/>
      <c r="O74" s="83">
        <v>5355137659</v>
      </c>
      <c r="P74" s="83"/>
      <c r="Q74" s="83">
        <v>0</v>
      </c>
      <c r="R74" s="83"/>
      <c r="S74" s="83">
        <v>7402878724</v>
      </c>
      <c r="T74" s="83"/>
      <c r="U74" s="168">
        <v>3.8937671401624116E-2</v>
      </c>
      <c r="V74" s="140"/>
      <c r="W74" s="112"/>
    </row>
    <row r="75" spans="1:23" s="104" customFormat="1" ht="18.75">
      <c r="A75" s="112" t="s">
        <v>106</v>
      </c>
      <c r="B75" s="113"/>
      <c r="C75" s="83">
        <v>0</v>
      </c>
      <c r="D75" s="83"/>
      <c r="E75" s="83">
        <v>3105424000</v>
      </c>
      <c r="F75" s="83"/>
      <c r="G75" s="83">
        <v>0</v>
      </c>
      <c r="H75" s="83"/>
      <c r="I75" s="83">
        <v>3105424000</v>
      </c>
      <c r="J75" s="83"/>
      <c r="K75" s="168">
        <v>4.9734069031378586E-2</v>
      </c>
      <c r="L75" s="83"/>
      <c r="M75" s="83">
        <v>1440000000</v>
      </c>
      <c r="N75" s="83"/>
      <c r="O75" s="83">
        <v>11173981000</v>
      </c>
      <c r="P75" s="83"/>
      <c r="Q75" s="83">
        <v>0</v>
      </c>
      <c r="R75" s="83"/>
      <c r="S75" s="83">
        <v>12613981000</v>
      </c>
      <c r="T75" s="83"/>
      <c r="U75" s="168">
        <v>6.6347034114175224E-2</v>
      </c>
      <c r="V75" s="140"/>
      <c r="W75" s="112"/>
    </row>
    <row r="76" spans="1:23" s="104" customFormat="1" ht="18.75">
      <c r="A76" s="112" t="s">
        <v>163</v>
      </c>
      <c r="B76" s="113"/>
      <c r="C76" s="83">
        <v>0</v>
      </c>
      <c r="D76" s="83"/>
      <c r="E76" s="83">
        <v>369808767</v>
      </c>
      <c r="F76" s="83"/>
      <c r="G76" s="83">
        <v>0</v>
      </c>
      <c r="H76" s="83"/>
      <c r="I76" s="83">
        <v>369808767</v>
      </c>
      <c r="J76" s="83"/>
      <c r="K76" s="168">
        <v>5.9225712000638238E-3</v>
      </c>
      <c r="L76" s="83"/>
      <c r="M76" s="83">
        <v>210000000</v>
      </c>
      <c r="N76" s="83"/>
      <c r="O76" s="83">
        <v>1797750685</v>
      </c>
      <c r="P76" s="83"/>
      <c r="Q76" s="83">
        <v>0</v>
      </c>
      <c r="R76" s="83"/>
      <c r="S76" s="83">
        <v>2007750685</v>
      </c>
      <c r="T76" s="83"/>
      <c r="U76" s="168">
        <v>1.0560369735014955E-2</v>
      </c>
      <c r="V76" s="140"/>
      <c r="W76" s="112"/>
    </row>
    <row r="77" spans="1:23" s="104" customFormat="1" ht="18.75">
      <c r="A77" s="112" t="s">
        <v>158</v>
      </c>
      <c r="B77" s="113"/>
      <c r="C77" s="83">
        <v>0</v>
      </c>
      <c r="D77" s="83"/>
      <c r="E77" s="83">
        <v>2019515850</v>
      </c>
      <c r="F77" s="83"/>
      <c r="G77" s="83">
        <v>0</v>
      </c>
      <c r="H77" s="83"/>
      <c r="I77" s="83">
        <v>2019515850</v>
      </c>
      <c r="J77" s="83"/>
      <c r="K77" s="168">
        <v>3.2343003948531089E-2</v>
      </c>
      <c r="L77" s="83"/>
      <c r="M77" s="83">
        <v>930000000</v>
      </c>
      <c r="N77" s="83"/>
      <c r="O77" s="83">
        <v>3820309695</v>
      </c>
      <c r="P77" s="83"/>
      <c r="Q77" s="83">
        <v>0</v>
      </c>
      <c r="R77" s="83"/>
      <c r="S77" s="83">
        <v>4750309695</v>
      </c>
      <c r="T77" s="83"/>
      <c r="U77" s="168">
        <v>2.4985685279457954E-2</v>
      </c>
      <c r="V77" s="140"/>
      <c r="W77" s="112"/>
    </row>
    <row r="78" spans="1:23" s="104" customFormat="1" ht="18.75">
      <c r="A78" s="112" t="s">
        <v>157</v>
      </c>
      <c r="B78" s="113"/>
      <c r="C78" s="83">
        <v>0</v>
      </c>
      <c r="D78" s="83"/>
      <c r="E78" s="83">
        <v>847059850</v>
      </c>
      <c r="F78" s="83"/>
      <c r="G78" s="83">
        <v>0</v>
      </c>
      <c r="H78" s="83"/>
      <c r="I78" s="83">
        <v>847059850</v>
      </c>
      <c r="J78" s="83"/>
      <c r="K78" s="168">
        <v>1.3565855436684069E-2</v>
      </c>
      <c r="L78" s="83"/>
      <c r="M78" s="83">
        <v>0</v>
      </c>
      <c r="N78" s="83"/>
      <c r="O78" s="83">
        <v>2496096932</v>
      </c>
      <c r="P78" s="83"/>
      <c r="Q78" s="83">
        <v>0</v>
      </c>
      <c r="R78" s="83"/>
      <c r="S78" s="83">
        <v>2496096932</v>
      </c>
      <c r="T78" s="83"/>
      <c r="U78" s="168">
        <v>1.3128973977342452E-2</v>
      </c>
      <c r="V78" s="140"/>
      <c r="W78" s="112"/>
    </row>
    <row r="79" spans="1:23" s="104" customFormat="1" ht="18.75">
      <c r="A79" s="112" t="s">
        <v>194</v>
      </c>
      <c r="B79" s="113"/>
      <c r="C79" s="83">
        <v>0</v>
      </c>
      <c r="D79" s="83"/>
      <c r="E79" s="83">
        <v>437294400</v>
      </c>
      <c r="F79" s="83"/>
      <c r="G79" s="83">
        <v>0</v>
      </c>
      <c r="H79" s="83"/>
      <c r="I79" s="83">
        <v>437294400</v>
      </c>
      <c r="J79" s="83"/>
      <c r="K79" s="168">
        <v>7.0033689044186175E-3</v>
      </c>
      <c r="L79" s="83"/>
      <c r="M79" s="83">
        <v>0</v>
      </c>
      <c r="N79" s="83"/>
      <c r="O79" s="83">
        <v>468434102</v>
      </c>
      <c r="P79" s="83"/>
      <c r="Q79" s="83">
        <v>0</v>
      </c>
      <c r="R79" s="83"/>
      <c r="S79" s="83">
        <v>468434102</v>
      </c>
      <c r="T79" s="83"/>
      <c r="U79" s="168">
        <v>2.4638703154568758E-3</v>
      </c>
      <c r="V79" s="140"/>
      <c r="W79" s="112"/>
    </row>
    <row r="80" spans="1:23" s="104" customFormat="1" ht="18.75">
      <c r="A80" s="112" t="s">
        <v>160</v>
      </c>
      <c r="B80" s="113"/>
      <c r="C80" s="83">
        <v>0</v>
      </c>
      <c r="D80" s="83"/>
      <c r="E80" s="83">
        <v>265387000</v>
      </c>
      <c r="F80" s="83"/>
      <c r="G80" s="83">
        <v>0</v>
      </c>
      <c r="H80" s="83"/>
      <c r="I80" s="83">
        <v>265387000</v>
      </c>
      <c r="J80" s="83"/>
      <c r="K80" s="168">
        <v>4.2502329401815885E-3</v>
      </c>
      <c r="L80" s="83"/>
      <c r="M80" s="83">
        <v>0</v>
      </c>
      <c r="N80" s="83"/>
      <c r="O80" s="83">
        <v>685779530</v>
      </c>
      <c r="P80" s="83"/>
      <c r="Q80" s="83">
        <v>0</v>
      </c>
      <c r="R80" s="83"/>
      <c r="S80" s="83">
        <v>685779530</v>
      </c>
      <c r="T80" s="83"/>
      <c r="U80" s="168">
        <v>3.607064087991971E-3</v>
      </c>
      <c r="V80" s="140"/>
      <c r="W80" s="112"/>
    </row>
    <row r="81" spans="1:23" s="104" customFormat="1" ht="18.75">
      <c r="A81" s="112" t="s">
        <v>182</v>
      </c>
      <c r="B81" s="113"/>
      <c r="C81" s="83">
        <v>0</v>
      </c>
      <c r="D81" s="83"/>
      <c r="E81" s="83">
        <v>2197701962</v>
      </c>
      <c r="F81" s="83"/>
      <c r="G81" s="83">
        <v>0</v>
      </c>
      <c r="H81" s="83"/>
      <c r="I81" s="83">
        <v>2197701962</v>
      </c>
      <c r="J81" s="83"/>
      <c r="K81" s="168">
        <v>3.5196694908168472E-2</v>
      </c>
      <c r="L81" s="83"/>
      <c r="M81" s="83">
        <v>0</v>
      </c>
      <c r="N81" s="83"/>
      <c r="O81" s="83">
        <v>2559182439</v>
      </c>
      <c r="P81" s="83"/>
      <c r="Q81" s="83">
        <v>0</v>
      </c>
      <c r="R81" s="83"/>
      <c r="S81" s="83">
        <v>2559182439</v>
      </c>
      <c r="T81" s="83"/>
      <c r="U81" s="168">
        <v>1.346079121133377E-2</v>
      </c>
      <c r="V81" s="140"/>
      <c r="W81" s="112"/>
    </row>
    <row r="82" spans="1:23" s="104" customFormat="1" ht="18.75">
      <c r="A82" s="112" t="s">
        <v>156</v>
      </c>
      <c r="B82" s="113"/>
      <c r="C82" s="83">
        <v>0</v>
      </c>
      <c r="D82" s="83"/>
      <c r="E82" s="83">
        <v>694561350</v>
      </c>
      <c r="F82" s="83"/>
      <c r="G82" s="83">
        <v>0</v>
      </c>
      <c r="H82" s="83"/>
      <c r="I82" s="83">
        <v>694561350</v>
      </c>
      <c r="J82" s="83"/>
      <c r="K82" s="168">
        <v>1.1123557403893158E-2</v>
      </c>
      <c r="L82" s="83"/>
      <c r="M82" s="83">
        <v>0</v>
      </c>
      <c r="N82" s="83"/>
      <c r="O82" s="83">
        <v>681828153</v>
      </c>
      <c r="P82" s="83"/>
      <c r="Q82" s="83">
        <v>0</v>
      </c>
      <c r="R82" s="83"/>
      <c r="S82" s="83">
        <v>681828153</v>
      </c>
      <c r="T82" s="83"/>
      <c r="U82" s="168">
        <v>3.5862806299689276E-3</v>
      </c>
      <c r="V82" s="140"/>
      <c r="W82" s="112"/>
    </row>
    <row r="83" spans="1:23" s="104" customFormat="1" ht="18.75">
      <c r="A83" s="112" t="s">
        <v>226</v>
      </c>
      <c r="B83" s="113"/>
      <c r="C83" s="83">
        <v>0</v>
      </c>
      <c r="D83" s="83"/>
      <c r="E83" s="83">
        <v>348410277</v>
      </c>
      <c r="F83" s="83"/>
      <c r="G83" s="83">
        <v>0</v>
      </c>
      <c r="H83" s="83"/>
      <c r="I83" s="83">
        <v>348410277</v>
      </c>
      <c r="J83" s="83"/>
      <c r="K83" s="168">
        <v>5.5798695339379532E-3</v>
      </c>
      <c r="L83" s="83"/>
      <c r="M83" s="83">
        <v>0</v>
      </c>
      <c r="N83" s="83"/>
      <c r="O83" s="83">
        <v>348410277</v>
      </c>
      <c r="P83" s="83"/>
      <c r="Q83" s="83">
        <v>0</v>
      </c>
      <c r="R83" s="83"/>
      <c r="S83" s="83">
        <v>348410277</v>
      </c>
      <c r="T83" s="83"/>
      <c r="U83" s="168">
        <v>1.8325688403881565E-3</v>
      </c>
      <c r="V83" s="140"/>
      <c r="W83" s="112"/>
    </row>
    <row r="84" spans="1:23" s="104" customFormat="1" ht="18.75">
      <c r="A84" s="112" t="s">
        <v>180</v>
      </c>
      <c r="B84" s="113"/>
      <c r="C84" s="83">
        <v>0</v>
      </c>
      <c r="D84" s="83"/>
      <c r="E84" s="83">
        <v>2363231625</v>
      </c>
      <c r="F84" s="83"/>
      <c r="G84" s="83">
        <v>0</v>
      </c>
      <c r="H84" s="83"/>
      <c r="I84" s="83">
        <v>2363231625</v>
      </c>
      <c r="J84" s="83"/>
      <c r="K84" s="168">
        <v>3.7847689969191647E-2</v>
      </c>
      <c r="L84" s="83"/>
      <c r="M84" s="83">
        <v>0</v>
      </c>
      <c r="N84" s="83"/>
      <c r="O84" s="83">
        <v>2713951205</v>
      </c>
      <c r="P84" s="83"/>
      <c r="Q84" s="83">
        <v>0</v>
      </c>
      <c r="R84" s="83"/>
      <c r="S84" s="83">
        <v>2713951205</v>
      </c>
      <c r="T84" s="83"/>
      <c r="U84" s="168">
        <v>1.4274844173488288E-2</v>
      </c>
      <c r="V84" s="140"/>
      <c r="W84" s="112"/>
    </row>
    <row r="85" spans="1:23" s="104" customFormat="1" ht="18.75">
      <c r="A85" s="112" t="s">
        <v>113</v>
      </c>
      <c r="B85" s="113"/>
      <c r="C85" s="83">
        <v>0</v>
      </c>
      <c r="D85" s="83"/>
      <c r="E85" s="83">
        <v>1823050250</v>
      </c>
      <c r="F85" s="83"/>
      <c r="G85" s="83">
        <v>0</v>
      </c>
      <c r="H85" s="83"/>
      <c r="I85" s="83">
        <v>1823050250</v>
      </c>
      <c r="J85" s="83"/>
      <c r="K85" s="168">
        <v>2.9196562846545912E-2</v>
      </c>
      <c r="L85" s="83"/>
      <c r="M85" s="83">
        <v>0</v>
      </c>
      <c r="N85" s="83"/>
      <c r="O85" s="83">
        <v>8477530250</v>
      </c>
      <c r="P85" s="83"/>
      <c r="Q85" s="83">
        <v>0</v>
      </c>
      <c r="R85" s="83"/>
      <c r="S85" s="83">
        <v>8477530250</v>
      </c>
      <c r="T85" s="83"/>
      <c r="U85" s="168">
        <v>4.4590124933651193E-2</v>
      </c>
      <c r="V85" s="140"/>
      <c r="W85" s="112"/>
    </row>
    <row r="86" spans="1:23" s="104" customFormat="1" ht="18.75">
      <c r="A86" s="112" t="s">
        <v>227</v>
      </c>
      <c r="B86" s="113"/>
      <c r="C86" s="83">
        <v>0</v>
      </c>
      <c r="D86" s="83"/>
      <c r="E86" s="83">
        <v>1141454135</v>
      </c>
      <c r="F86" s="83"/>
      <c r="G86" s="83">
        <v>0</v>
      </c>
      <c r="H86" s="83"/>
      <c r="I86" s="83">
        <v>1141454135</v>
      </c>
      <c r="J86" s="83"/>
      <c r="K86" s="168">
        <v>1.8280646619026109E-2</v>
      </c>
      <c r="L86" s="83"/>
      <c r="M86" s="83">
        <v>0</v>
      </c>
      <c r="N86" s="83"/>
      <c r="O86" s="83">
        <v>1141454135</v>
      </c>
      <c r="P86" s="83"/>
      <c r="Q86" s="83">
        <v>0</v>
      </c>
      <c r="R86" s="83"/>
      <c r="S86" s="83">
        <v>1141454135</v>
      </c>
      <c r="T86" s="83"/>
      <c r="U86" s="168">
        <v>6.0038219840834843E-3</v>
      </c>
      <c r="V86" s="140"/>
      <c r="W86" s="112"/>
    </row>
    <row r="87" spans="1:23" s="104" customFormat="1" ht="18.75">
      <c r="A87" s="112" t="s">
        <v>225</v>
      </c>
      <c r="B87" s="113"/>
      <c r="C87" s="83">
        <v>0</v>
      </c>
      <c r="D87" s="83"/>
      <c r="E87" s="83">
        <v>577315750</v>
      </c>
      <c r="F87" s="83"/>
      <c r="G87" s="83">
        <v>0</v>
      </c>
      <c r="H87" s="83"/>
      <c r="I87" s="83">
        <v>577315750</v>
      </c>
      <c r="J87" s="83"/>
      <c r="K87" s="168">
        <v>9.245842552708456E-3</v>
      </c>
      <c r="L87" s="83"/>
      <c r="M87" s="83">
        <v>0</v>
      </c>
      <c r="N87" s="83"/>
      <c r="O87" s="83">
        <v>704116012</v>
      </c>
      <c r="P87" s="83"/>
      <c r="Q87" s="83">
        <v>0</v>
      </c>
      <c r="R87" s="83"/>
      <c r="S87" s="83">
        <v>704116012</v>
      </c>
      <c r="T87" s="83"/>
      <c r="U87" s="168">
        <v>3.7035103405103444E-3</v>
      </c>
      <c r="V87" s="140"/>
      <c r="W87" s="112"/>
    </row>
    <row r="88" spans="1:23" s="104" customFormat="1" ht="18.75">
      <c r="A88" s="112" t="s">
        <v>144</v>
      </c>
      <c r="B88" s="113"/>
      <c r="C88" s="83">
        <v>0</v>
      </c>
      <c r="D88" s="83"/>
      <c r="E88" s="83">
        <v>75478534</v>
      </c>
      <c r="F88" s="83"/>
      <c r="G88" s="83">
        <v>0</v>
      </c>
      <c r="H88" s="83"/>
      <c r="I88" s="83">
        <v>75478534</v>
      </c>
      <c r="J88" s="83"/>
      <c r="K88" s="168">
        <v>1.2088058250156037E-3</v>
      </c>
      <c r="L88" s="83"/>
      <c r="M88" s="83">
        <v>0</v>
      </c>
      <c r="N88" s="83"/>
      <c r="O88" s="83">
        <v>684075073</v>
      </c>
      <c r="P88" s="83"/>
      <c r="Q88" s="83">
        <v>0</v>
      </c>
      <c r="R88" s="83"/>
      <c r="S88" s="83">
        <v>684075073</v>
      </c>
      <c r="T88" s="83"/>
      <c r="U88" s="168">
        <v>3.5980989827864738E-3</v>
      </c>
      <c r="V88" s="140"/>
      <c r="W88" s="112"/>
    </row>
    <row r="89" spans="1:23" s="104" customFormat="1" ht="18.75">
      <c r="A89" s="112" t="s">
        <v>54</v>
      </c>
      <c r="B89" s="113"/>
      <c r="C89" s="83">
        <v>0</v>
      </c>
      <c r="D89" s="83"/>
      <c r="E89" s="83">
        <v>3165730225</v>
      </c>
      <c r="F89" s="83"/>
      <c r="G89" s="83">
        <v>0</v>
      </c>
      <c r="H89" s="83"/>
      <c r="I89" s="83">
        <v>3165730225</v>
      </c>
      <c r="J89" s="83"/>
      <c r="K89" s="168">
        <v>5.0699886889800448E-2</v>
      </c>
      <c r="L89" s="83"/>
      <c r="M89" s="83">
        <v>0</v>
      </c>
      <c r="N89" s="83"/>
      <c r="O89" s="83">
        <v>5158608350</v>
      </c>
      <c r="P89" s="83"/>
      <c r="Q89" s="83">
        <v>0</v>
      </c>
      <c r="R89" s="83"/>
      <c r="S89" s="83">
        <v>5158608350</v>
      </c>
      <c r="T89" s="83"/>
      <c r="U89" s="168">
        <v>2.7133255090452345E-2</v>
      </c>
      <c r="V89" s="140"/>
      <c r="W89" s="112"/>
    </row>
    <row r="90" spans="1:23" s="94" customFormat="1" ht="18.75">
      <c r="A90" s="150" t="s">
        <v>86</v>
      </c>
      <c r="C90" s="151">
        <v>0</v>
      </c>
      <c r="D90" s="151"/>
      <c r="E90" s="151">
        <v>613955000</v>
      </c>
      <c r="F90" s="151"/>
      <c r="G90" s="151">
        <v>0</v>
      </c>
      <c r="H90" s="151"/>
      <c r="I90" s="151">
        <v>613955000</v>
      </c>
      <c r="J90" s="151"/>
      <c r="K90" s="168">
        <v>9.832628443703674E-3</v>
      </c>
      <c r="L90" s="151"/>
      <c r="M90" s="151">
        <v>0</v>
      </c>
      <c r="N90" s="151"/>
      <c r="O90" s="151">
        <v>644487660</v>
      </c>
      <c r="P90" s="151"/>
      <c r="Q90" s="151">
        <v>0</v>
      </c>
      <c r="R90" s="151"/>
      <c r="S90" s="83">
        <v>644487660</v>
      </c>
      <c r="T90" s="83"/>
      <c r="U90" s="168">
        <v>3.3898770550062638E-3</v>
      </c>
      <c r="V90" s="140"/>
      <c r="W90" s="112"/>
    </row>
    <row r="91" spans="1:23" ht="18.75">
      <c r="A91" s="133" t="s">
        <v>129</v>
      </c>
      <c r="C91" s="150">
        <v>0</v>
      </c>
      <c r="D91" s="94"/>
      <c r="E91" s="151">
        <v>849283951</v>
      </c>
      <c r="F91" s="94"/>
      <c r="G91" s="150">
        <v>0</v>
      </c>
      <c r="H91" s="94"/>
      <c r="I91" s="151">
        <v>849283951</v>
      </c>
      <c r="J91" s="151"/>
      <c r="K91" s="168">
        <v>1.360147491816768E-2</v>
      </c>
      <c r="L91" s="94"/>
      <c r="M91" s="151">
        <v>0</v>
      </c>
      <c r="N91" s="94"/>
      <c r="O91" s="151">
        <v>2441408266</v>
      </c>
      <c r="P91" s="94"/>
      <c r="Q91" s="151">
        <v>0</v>
      </c>
      <c r="R91" s="94"/>
      <c r="S91" s="151">
        <v>2441408266</v>
      </c>
      <c r="T91" s="151"/>
      <c r="U91" s="168">
        <v>1.2841322458859846E-2</v>
      </c>
      <c r="V91" s="140"/>
      <c r="W91" s="112"/>
    </row>
    <row r="92" spans="1:23" ht="18.75">
      <c r="A92" s="133" t="s">
        <v>202</v>
      </c>
      <c r="C92" s="150">
        <v>0</v>
      </c>
      <c r="D92" s="94"/>
      <c r="E92" s="151">
        <v>470597</v>
      </c>
      <c r="F92" s="94"/>
      <c r="G92" s="150">
        <v>0</v>
      </c>
      <c r="H92" s="94"/>
      <c r="I92" s="151">
        <v>470597</v>
      </c>
      <c r="J92" s="151"/>
      <c r="K92" s="168">
        <v>7.5367175895979641E-6</v>
      </c>
      <c r="L92" s="94"/>
      <c r="M92" s="151">
        <v>0</v>
      </c>
      <c r="N92" s="94"/>
      <c r="O92" s="151">
        <v>668609</v>
      </c>
      <c r="P92" s="94"/>
      <c r="Q92" s="151">
        <v>0</v>
      </c>
      <c r="R92" s="94"/>
      <c r="S92" s="151">
        <v>668609</v>
      </c>
      <c r="T92" s="151"/>
      <c r="U92" s="168">
        <v>3.5167505113607341E-6</v>
      </c>
      <c r="V92" s="140"/>
      <c r="W92" s="112"/>
    </row>
    <row r="93" spans="1:23" ht="19.5" thickBot="1">
      <c r="C93" s="152">
        <v>2047741065</v>
      </c>
      <c r="D93" s="94"/>
      <c r="E93" s="84">
        <v>55442517609</v>
      </c>
      <c r="F93" s="94"/>
      <c r="G93" s="152">
        <v>4630752622</v>
      </c>
      <c r="H93" s="94"/>
      <c r="I93" s="84">
        <v>62121011296</v>
      </c>
      <c r="J93" s="151"/>
      <c r="K93" s="170">
        <v>0.99488207217253177</v>
      </c>
      <c r="L93" s="94"/>
      <c r="M93" s="84">
        <v>23652657292</v>
      </c>
      <c r="N93" s="94"/>
      <c r="O93" s="84">
        <v>136542364406</v>
      </c>
      <c r="P93" s="94"/>
      <c r="Q93" s="84">
        <v>27188094900</v>
      </c>
      <c r="R93" s="94"/>
      <c r="S93" s="84">
        <v>187383116598</v>
      </c>
      <c r="T93" s="151"/>
      <c r="U93" s="170">
        <v>0.98559796699772895</v>
      </c>
      <c r="V93" s="140"/>
      <c r="W93" s="112"/>
    </row>
    <row r="94" spans="1:23" ht="16.5" thickTop="1"/>
  </sheetData>
  <mergeCells count="23">
    <mergeCell ref="S8:U9"/>
    <mergeCell ref="R8:R10"/>
    <mergeCell ref="M8:M9"/>
    <mergeCell ref="N8:N10"/>
    <mergeCell ref="O8:O9"/>
    <mergeCell ref="P8:P10"/>
    <mergeCell ref="Q8:Q9"/>
    <mergeCell ref="F8:F10"/>
    <mergeCell ref="G8:G9"/>
    <mergeCell ref="H8:H10"/>
    <mergeCell ref="I8:K9"/>
    <mergeCell ref="L8:L10"/>
    <mergeCell ref="A8:A10"/>
    <mergeCell ref="B8:B10"/>
    <mergeCell ref="C8:C9"/>
    <mergeCell ref="D8:D10"/>
    <mergeCell ref="E8:E9"/>
    <mergeCell ref="A1:S1"/>
    <mergeCell ref="A2:S2"/>
    <mergeCell ref="A3:S3"/>
    <mergeCell ref="A5:S5"/>
    <mergeCell ref="C7:K7"/>
    <mergeCell ref="M7:S7"/>
  </mergeCells>
  <pageMargins left="0.11811023622047245" right="0.70866141732283472" top="0.74803149606299213" bottom="0.74803149606299213" header="0.31496062992125984" footer="0.31496062992125984"/>
  <pageSetup paperSize="9" scale="74" firstPageNumber="6" fitToHeight="0" orientation="landscape" useFirstPageNumber="1" r:id="rId1"/>
  <headerFooter>
    <oddFooter>&amp;C&amp;"B Nazanin,Bold"&amp;P</oddFooter>
  </headerFooter>
  <rowBreaks count="3" manualBreakCount="3">
    <brk id="32" max="18" man="1"/>
    <brk id="56" max="18" man="1"/>
    <brk id="78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T40"/>
  <sheetViews>
    <sheetView rightToLeft="1" view="pageBreakPreview" topLeftCell="B1" zoomScale="96" zoomScaleNormal="100" zoomScaleSheetLayoutView="96" workbookViewId="0">
      <selection activeCell="O52" sqref="O52"/>
    </sheetView>
  </sheetViews>
  <sheetFormatPr defaultColWidth="9.140625" defaultRowHeight="12.75"/>
  <cols>
    <col min="1" max="1" width="30.85546875" style="71" customWidth="1"/>
    <col min="2" max="2" width="0.85546875" style="71" customWidth="1"/>
    <col min="3" max="3" width="13.85546875" style="71" customWidth="1"/>
    <col min="4" max="4" width="1" style="71" customWidth="1"/>
    <col min="5" max="5" width="14.42578125" style="71" bestFit="1" customWidth="1"/>
    <col min="6" max="6" width="1" style="71" customWidth="1"/>
    <col min="7" max="7" width="11.7109375" style="71" bestFit="1" customWidth="1"/>
    <col min="8" max="8" width="0.85546875" style="71" customWidth="1"/>
    <col min="9" max="9" width="13.42578125" style="71" bestFit="1" customWidth="1"/>
    <col min="10" max="10" width="1" style="71" customWidth="1"/>
    <col min="11" max="11" width="12.42578125" style="71" customWidth="1"/>
    <col min="12" max="12" width="1.140625" style="71" customWidth="1"/>
    <col min="13" max="13" width="13.42578125" style="71" customWidth="1"/>
    <col min="14" max="14" width="0.85546875" style="71" customWidth="1"/>
    <col min="15" max="15" width="13.5703125" style="71" customWidth="1"/>
    <col min="16" max="16" width="1" style="71" customWidth="1"/>
    <col min="17" max="17" width="12.42578125" style="71" customWidth="1"/>
    <col min="18" max="18" width="0.7109375" style="71" customWidth="1"/>
    <col min="19" max="19" width="14.5703125" style="71" bestFit="1" customWidth="1"/>
    <col min="20" max="20" width="25.85546875" style="71" customWidth="1"/>
    <col min="21" max="16384" width="9.140625" style="71"/>
  </cols>
  <sheetData>
    <row r="1" spans="1:20" ht="21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0" ht="21">
      <c r="A2" s="205" t="s">
        <v>77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20" ht="21">
      <c r="A3" s="205" t="s">
        <v>221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20" ht="25.5">
      <c r="A4" s="206" t="s">
        <v>212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0" ht="16.5" customHeight="1" thickBot="1">
      <c r="A5" s="7"/>
      <c r="B5" s="7"/>
      <c r="C5" s="207" t="s">
        <v>46</v>
      </c>
      <c r="D5" s="207"/>
      <c r="E5" s="207"/>
      <c r="F5" s="207"/>
      <c r="G5" s="207"/>
      <c r="H5" s="25"/>
      <c r="I5" s="208" t="s">
        <v>206</v>
      </c>
      <c r="J5" s="208"/>
      <c r="K5" s="208"/>
      <c r="L5" s="208"/>
      <c r="M5" s="208"/>
      <c r="N5" s="41"/>
      <c r="O5" s="208" t="s">
        <v>223</v>
      </c>
      <c r="P5" s="208"/>
      <c r="Q5" s="208"/>
      <c r="R5" s="208"/>
      <c r="S5" s="208"/>
    </row>
    <row r="6" spans="1:20" ht="47.25" customHeight="1" thickBot="1">
      <c r="A6" s="68"/>
      <c r="B6" s="72"/>
      <c r="C6" s="73" t="s">
        <v>89</v>
      </c>
      <c r="D6" s="76"/>
      <c r="E6" s="75" t="s">
        <v>47</v>
      </c>
      <c r="F6" s="70"/>
      <c r="G6" s="75" t="s">
        <v>48</v>
      </c>
      <c r="H6" s="70"/>
      <c r="I6" s="75" t="s">
        <v>49</v>
      </c>
      <c r="J6" s="70"/>
      <c r="K6" s="75" t="s">
        <v>44</v>
      </c>
      <c r="L6" s="70"/>
      <c r="M6" s="75" t="s">
        <v>50</v>
      </c>
      <c r="N6" s="77"/>
      <c r="O6" s="75" t="s">
        <v>49</v>
      </c>
      <c r="P6" s="70"/>
      <c r="Q6" s="75" t="s">
        <v>44</v>
      </c>
      <c r="R6" s="70"/>
      <c r="S6" s="75" t="s">
        <v>50</v>
      </c>
    </row>
    <row r="7" spans="1:20" ht="20.25" customHeight="1">
      <c r="A7" s="1" t="s">
        <v>141</v>
      </c>
      <c r="B7" s="74"/>
      <c r="C7" s="58" t="s">
        <v>169</v>
      </c>
      <c r="D7" s="58"/>
      <c r="E7" s="58">
        <v>500000</v>
      </c>
      <c r="F7" s="58"/>
      <c r="G7" s="58">
        <v>20</v>
      </c>
      <c r="H7" s="58"/>
      <c r="I7" s="58">
        <v>0</v>
      </c>
      <c r="J7" s="58"/>
      <c r="K7" s="58">
        <v>0</v>
      </c>
      <c r="L7" s="58"/>
      <c r="M7" s="58">
        <v>0</v>
      </c>
      <c r="N7" s="58"/>
      <c r="O7" s="58">
        <v>10000000</v>
      </c>
      <c r="P7" s="58"/>
      <c r="Q7" s="58">
        <v>519481</v>
      </c>
      <c r="R7" s="58"/>
      <c r="S7" s="58">
        <v>9480519</v>
      </c>
      <c r="T7" s="78"/>
    </row>
    <row r="8" spans="1:20" ht="20.25" customHeight="1">
      <c r="A8" s="1" t="s">
        <v>119</v>
      </c>
      <c r="B8" s="74"/>
      <c r="C8" s="58" t="s">
        <v>147</v>
      </c>
      <c r="D8" s="58"/>
      <c r="E8" s="58">
        <v>1000000</v>
      </c>
      <c r="F8" s="58"/>
      <c r="G8" s="58">
        <v>1</v>
      </c>
      <c r="H8" s="58"/>
      <c r="I8" s="58">
        <v>0</v>
      </c>
      <c r="J8" s="58"/>
      <c r="K8" s="58">
        <v>0</v>
      </c>
      <c r="L8" s="58"/>
      <c r="M8" s="58">
        <v>0</v>
      </c>
      <c r="N8" s="58"/>
      <c r="O8" s="58">
        <v>1000000</v>
      </c>
      <c r="P8" s="58"/>
      <c r="Q8" s="58">
        <v>684</v>
      </c>
      <c r="R8" s="58"/>
      <c r="S8" s="58">
        <v>999316</v>
      </c>
      <c r="T8" s="78"/>
    </row>
    <row r="9" spans="1:20" ht="20.25" customHeight="1">
      <c r="A9" s="1" t="s">
        <v>115</v>
      </c>
      <c r="B9" s="74"/>
      <c r="C9" s="58" t="s">
        <v>148</v>
      </c>
      <c r="D9" s="58"/>
      <c r="E9" s="58">
        <v>2450000</v>
      </c>
      <c r="F9" s="58"/>
      <c r="G9" s="58">
        <v>416</v>
      </c>
      <c r="H9" s="58"/>
      <c r="I9" s="58">
        <v>0</v>
      </c>
      <c r="J9" s="58"/>
      <c r="K9" s="58">
        <v>0</v>
      </c>
      <c r="L9" s="58"/>
      <c r="M9" s="58">
        <v>0</v>
      </c>
      <c r="N9" s="58"/>
      <c r="O9" s="58">
        <v>1019200000</v>
      </c>
      <c r="P9" s="58"/>
      <c r="Q9" s="58">
        <v>0</v>
      </c>
      <c r="R9" s="58"/>
      <c r="S9" s="58">
        <v>1019200000</v>
      </c>
      <c r="T9" s="78"/>
    </row>
    <row r="10" spans="1:20" ht="20.25" customHeight="1">
      <c r="A10" s="1" t="s">
        <v>100</v>
      </c>
      <c r="B10" s="74"/>
      <c r="C10" s="58" t="s">
        <v>170</v>
      </c>
      <c r="D10" s="58"/>
      <c r="E10" s="58">
        <v>1900000</v>
      </c>
      <c r="F10" s="58"/>
      <c r="G10" s="58">
        <v>150</v>
      </c>
      <c r="H10" s="58"/>
      <c r="I10" s="58">
        <v>0</v>
      </c>
      <c r="J10" s="58"/>
      <c r="K10" s="58">
        <v>0</v>
      </c>
      <c r="L10" s="58"/>
      <c r="M10" s="58">
        <v>0</v>
      </c>
      <c r="N10" s="58"/>
      <c r="O10" s="58">
        <v>285000000</v>
      </c>
      <c r="P10" s="58"/>
      <c r="Q10" s="58">
        <v>0</v>
      </c>
      <c r="R10" s="58"/>
      <c r="S10" s="58">
        <v>285000000</v>
      </c>
      <c r="T10" s="78"/>
    </row>
    <row r="11" spans="1:20" ht="20.25" customHeight="1">
      <c r="A11" s="1" t="s">
        <v>112</v>
      </c>
      <c r="B11" s="74"/>
      <c r="C11" s="58" t="s">
        <v>179</v>
      </c>
      <c r="D11" s="58"/>
      <c r="E11" s="58">
        <v>2100000</v>
      </c>
      <c r="F11" s="58"/>
      <c r="G11" s="58">
        <v>120</v>
      </c>
      <c r="H11" s="58"/>
      <c r="I11" s="58">
        <v>0</v>
      </c>
      <c r="J11" s="58"/>
      <c r="K11" s="58">
        <v>0</v>
      </c>
      <c r="L11" s="58"/>
      <c r="M11" s="58">
        <v>0</v>
      </c>
      <c r="N11" s="58"/>
      <c r="O11" s="58">
        <v>252000000</v>
      </c>
      <c r="P11" s="58"/>
      <c r="Q11" s="58">
        <v>0</v>
      </c>
      <c r="R11" s="58"/>
      <c r="S11" s="58">
        <v>252000000</v>
      </c>
      <c r="T11" s="78"/>
    </row>
    <row r="12" spans="1:20" ht="20.25" customHeight="1">
      <c r="A12" s="81" t="s">
        <v>136</v>
      </c>
      <c r="B12" s="74"/>
      <c r="C12" s="58" t="s">
        <v>155</v>
      </c>
      <c r="D12" s="58"/>
      <c r="E12" s="58">
        <v>4000000</v>
      </c>
      <c r="F12" s="58"/>
      <c r="G12" s="58">
        <v>400</v>
      </c>
      <c r="H12" s="58"/>
      <c r="I12" s="58">
        <v>0</v>
      </c>
      <c r="J12" s="58"/>
      <c r="K12" s="58">
        <v>0</v>
      </c>
      <c r="L12" s="58"/>
      <c r="M12" s="58">
        <v>0</v>
      </c>
      <c r="N12" s="58"/>
      <c r="O12" s="58">
        <v>1600000000</v>
      </c>
      <c r="P12" s="58"/>
      <c r="Q12" s="58">
        <v>0</v>
      </c>
      <c r="R12" s="58"/>
      <c r="S12" s="58">
        <v>1600000000</v>
      </c>
      <c r="T12" s="78"/>
    </row>
    <row r="13" spans="1:20" ht="20.25" customHeight="1">
      <c r="A13" s="81" t="s">
        <v>114</v>
      </c>
      <c r="B13" s="74"/>
      <c r="C13" s="58" t="s">
        <v>171</v>
      </c>
      <c r="D13" s="58"/>
      <c r="E13" s="58">
        <v>90000</v>
      </c>
      <c r="F13" s="58"/>
      <c r="G13" s="58">
        <v>150</v>
      </c>
      <c r="H13" s="58"/>
      <c r="I13" s="58">
        <v>0</v>
      </c>
      <c r="J13" s="58"/>
      <c r="K13" s="58">
        <v>0</v>
      </c>
      <c r="L13" s="58"/>
      <c r="M13" s="58">
        <v>0</v>
      </c>
      <c r="N13" s="58"/>
      <c r="O13" s="58">
        <v>13500000</v>
      </c>
      <c r="P13" s="58"/>
      <c r="Q13" s="58">
        <v>0</v>
      </c>
      <c r="R13" s="58"/>
      <c r="S13" s="58">
        <v>13500000</v>
      </c>
      <c r="T13" s="78"/>
    </row>
    <row r="14" spans="1:20" ht="20.25" customHeight="1">
      <c r="A14" s="81" t="s">
        <v>118</v>
      </c>
      <c r="B14" s="74"/>
      <c r="C14" s="58" t="s">
        <v>172</v>
      </c>
      <c r="D14" s="58"/>
      <c r="E14" s="58">
        <v>3500000</v>
      </c>
      <c r="F14" s="58"/>
      <c r="G14" s="58">
        <v>150</v>
      </c>
      <c r="H14" s="58"/>
      <c r="I14" s="58">
        <v>0</v>
      </c>
      <c r="J14" s="58"/>
      <c r="K14" s="58">
        <v>0</v>
      </c>
      <c r="L14" s="58"/>
      <c r="M14" s="58">
        <v>0</v>
      </c>
      <c r="N14" s="58"/>
      <c r="O14" s="58">
        <v>525000000</v>
      </c>
      <c r="P14" s="58"/>
      <c r="Q14" s="58">
        <v>0</v>
      </c>
      <c r="R14" s="58"/>
      <c r="S14" s="58">
        <v>525000000</v>
      </c>
      <c r="T14" s="78"/>
    </row>
    <row r="15" spans="1:20" ht="20.25" customHeight="1">
      <c r="A15" s="81" t="s">
        <v>110</v>
      </c>
      <c r="B15" s="74"/>
      <c r="C15" s="58" t="s">
        <v>196</v>
      </c>
      <c r="D15" s="58"/>
      <c r="E15" s="58">
        <v>1600000</v>
      </c>
      <c r="F15" s="58"/>
      <c r="G15" s="58">
        <v>25</v>
      </c>
      <c r="H15" s="58"/>
      <c r="I15" s="58">
        <v>0</v>
      </c>
      <c r="J15" s="58"/>
      <c r="K15" s="58">
        <v>0</v>
      </c>
      <c r="L15" s="58"/>
      <c r="M15" s="58">
        <v>0</v>
      </c>
      <c r="N15" s="58"/>
      <c r="O15" s="58">
        <v>40000000</v>
      </c>
      <c r="P15" s="58"/>
      <c r="Q15" s="58">
        <v>27379</v>
      </c>
      <c r="R15" s="58"/>
      <c r="S15" s="58">
        <v>39972621</v>
      </c>
      <c r="T15" s="78"/>
    </row>
    <row r="16" spans="1:20" ht="18.75">
      <c r="A16" s="81" t="s">
        <v>125</v>
      </c>
      <c r="C16" s="58" t="s">
        <v>149</v>
      </c>
      <c r="E16" s="58">
        <v>220722</v>
      </c>
      <c r="G16" s="58">
        <v>700</v>
      </c>
      <c r="I16" s="58">
        <v>0</v>
      </c>
      <c r="K16" s="58">
        <v>0</v>
      </c>
      <c r="M16" s="58">
        <v>0</v>
      </c>
      <c r="O16" s="58">
        <v>154508558</v>
      </c>
      <c r="Q16" s="58">
        <v>105753</v>
      </c>
      <c r="S16" s="58">
        <v>154402805</v>
      </c>
      <c r="T16" s="78"/>
    </row>
    <row r="17" spans="1:19" ht="18.75">
      <c r="A17" s="81" t="s">
        <v>96</v>
      </c>
      <c r="C17" s="58" t="s">
        <v>155</v>
      </c>
      <c r="E17" s="58">
        <v>200000</v>
      </c>
      <c r="G17" s="58">
        <v>2400</v>
      </c>
      <c r="I17" s="58">
        <v>0</v>
      </c>
      <c r="K17" s="58">
        <v>0</v>
      </c>
      <c r="M17" s="58">
        <v>0</v>
      </c>
      <c r="O17" s="58">
        <v>480000000</v>
      </c>
      <c r="Q17" s="58">
        <v>0</v>
      </c>
      <c r="S17" s="58">
        <v>480000000</v>
      </c>
    </row>
    <row r="18" spans="1:19" ht="18.75">
      <c r="A18" s="81" t="s">
        <v>95</v>
      </c>
      <c r="C18" s="58" t="s">
        <v>173</v>
      </c>
      <c r="E18" s="58">
        <v>2000000</v>
      </c>
      <c r="G18" s="58">
        <v>800</v>
      </c>
      <c r="I18" s="58">
        <v>0</v>
      </c>
      <c r="K18" s="58">
        <v>0</v>
      </c>
      <c r="M18" s="58">
        <v>0</v>
      </c>
      <c r="O18" s="58">
        <v>1600000000</v>
      </c>
      <c r="Q18" s="58">
        <v>0</v>
      </c>
      <c r="S18" s="58">
        <v>1600000000</v>
      </c>
    </row>
    <row r="19" spans="1:19" ht="18.75">
      <c r="A19" s="81" t="s">
        <v>117</v>
      </c>
      <c r="C19" s="58" t="s">
        <v>150</v>
      </c>
      <c r="E19" s="58">
        <v>500000</v>
      </c>
      <c r="G19" s="58">
        <v>700</v>
      </c>
      <c r="I19" s="58">
        <v>0</v>
      </c>
      <c r="K19" s="58">
        <v>0</v>
      </c>
      <c r="M19" s="58">
        <v>0</v>
      </c>
      <c r="O19" s="58">
        <v>350000000</v>
      </c>
      <c r="Q19" s="58">
        <v>0</v>
      </c>
      <c r="S19" s="58">
        <v>350000000</v>
      </c>
    </row>
    <row r="20" spans="1:19" ht="18.75">
      <c r="A20" s="81" t="s">
        <v>116</v>
      </c>
      <c r="C20" s="58" t="s">
        <v>174</v>
      </c>
      <c r="E20" s="58">
        <v>3000000</v>
      </c>
      <c r="G20" s="58">
        <v>1080</v>
      </c>
      <c r="I20" s="58">
        <v>0</v>
      </c>
      <c r="K20" s="58">
        <v>0</v>
      </c>
      <c r="M20" s="58">
        <v>0</v>
      </c>
      <c r="O20" s="58">
        <v>3240000000</v>
      </c>
      <c r="Q20" s="58">
        <v>0</v>
      </c>
      <c r="S20" s="58">
        <v>3240000000</v>
      </c>
    </row>
    <row r="21" spans="1:19" ht="18.75">
      <c r="A21" s="81" t="s">
        <v>128</v>
      </c>
      <c r="C21" s="58" t="s">
        <v>151</v>
      </c>
      <c r="E21" s="58">
        <v>800000</v>
      </c>
      <c r="G21" s="58">
        <v>247</v>
      </c>
      <c r="I21" s="58">
        <v>0</v>
      </c>
      <c r="K21" s="58">
        <v>0</v>
      </c>
      <c r="M21" s="58">
        <v>0</v>
      </c>
      <c r="O21" s="58">
        <v>197600000</v>
      </c>
      <c r="Q21" s="58">
        <v>2009492</v>
      </c>
      <c r="S21" s="58">
        <v>195590508</v>
      </c>
    </row>
    <row r="22" spans="1:19" ht="18.75">
      <c r="A22" s="81" t="s">
        <v>108</v>
      </c>
      <c r="C22" s="58" t="s">
        <v>169</v>
      </c>
      <c r="E22" s="58">
        <v>4000000</v>
      </c>
      <c r="G22" s="58">
        <v>300</v>
      </c>
      <c r="I22" s="58">
        <v>0</v>
      </c>
      <c r="K22" s="58">
        <v>0</v>
      </c>
      <c r="M22" s="58">
        <v>0</v>
      </c>
      <c r="O22" s="58">
        <v>1200000000</v>
      </c>
      <c r="Q22" s="58">
        <v>0</v>
      </c>
      <c r="S22" s="58">
        <v>1200000000</v>
      </c>
    </row>
    <row r="23" spans="1:19" ht="18.75">
      <c r="A23" s="81" t="s">
        <v>130</v>
      </c>
      <c r="C23" s="58" t="s">
        <v>152</v>
      </c>
      <c r="E23" s="58">
        <v>500000</v>
      </c>
      <c r="G23" s="58">
        <v>720</v>
      </c>
      <c r="I23" s="58">
        <v>0</v>
      </c>
      <c r="K23" s="58">
        <v>0</v>
      </c>
      <c r="M23" s="58">
        <v>0</v>
      </c>
      <c r="O23" s="58">
        <v>360000000</v>
      </c>
      <c r="Q23" s="58">
        <v>3661017</v>
      </c>
      <c r="S23" s="58">
        <v>356338983</v>
      </c>
    </row>
    <row r="24" spans="1:19" ht="18.75">
      <c r="A24" s="81" t="s">
        <v>120</v>
      </c>
      <c r="C24" s="58" t="s">
        <v>169</v>
      </c>
      <c r="E24" s="58">
        <v>500000</v>
      </c>
      <c r="G24" s="58">
        <v>1700</v>
      </c>
      <c r="I24" s="58">
        <v>0</v>
      </c>
      <c r="K24" s="58">
        <v>0</v>
      </c>
      <c r="M24" s="58">
        <v>0</v>
      </c>
      <c r="O24" s="58">
        <v>850000000</v>
      </c>
      <c r="Q24" s="58">
        <v>0</v>
      </c>
      <c r="S24" s="58">
        <v>850000000</v>
      </c>
    </row>
    <row r="25" spans="1:19" ht="18.75">
      <c r="A25" s="81" t="s">
        <v>97</v>
      </c>
      <c r="C25" s="58" t="s">
        <v>228</v>
      </c>
      <c r="E25" s="58">
        <v>1000000</v>
      </c>
      <c r="G25" s="58">
        <v>2080</v>
      </c>
      <c r="I25" s="58">
        <v>2080000000</v>
      </c>
      <c r="K25" s="58">
        <v>32258935</v>
      </c>
      <c r="M25" s="58">
        <v>2047741065</v>
      </c>
      <c r="O25" s="58">
        <v>2080000000</v>
      </c>
      <c r="Q25" s="58">
        <v>32258935</v>
      </c>
      <c r="S25" s="58">
        <v>2047741065</v>
      </c>
    </row>
    <row r="26" spans="1:19" ht="18.75">
      <c r="A26" s="81" t="s">
        <v>131</v>
      </c>
      <c r="C26" s="58" t="s">
        <v>153</v>
      </c>
      <c r="E26" s="58">
        <v>800000</v>
      </c>
      <c r="G26" s="58">
        <v>320</v>
      </c>
      <c r="I26" s="58">
        <v>0</v>
      </c>
      <c r="K26" s="58">
        <v>0</v>
      </c>
      <c r="M26" s="58">
        <v>0</v>
      </c>
      <c r="O26" s="58">
        <v>256000000</v>
      </c>
      <c r="Q26" s="58">
        <v>0</v>
      </c>
      <c r="S26" s="58">
        <v>256000000</v>
      </c>
    </row>
    <row r="27" spans="1:19" ht="18.75">
      <c r="A27" s="81" t="s">
        <v>106</v>
      </c>
      <c r="C27" s="58" t="s">
        <v>200</v>
      </c>
      <c r="E27" s="58">
        <v>4000000</v>
      </c>
      <c r="G27" s="58">
        <v>360</v>
      </c>
      <c r="I27" s="58">
        <v>0</v>
      </c>
      <c r="K27" s="58">
        <v>0</v>
      </c>
      <c r="M27" s="58">
        <v>0</v>
      </c>
      <c r="O27" s="58">
        <v>1440000000</v>
      </c>
      <c r="Q27" s="58">
        <v>0</v>
      </c>
      <c r="S27" s="58">
        <v>1440000000</v>
      </c>
    </row>
    <row r="28" spans="1:19" ht="18.75">
      <c r="A28" s="81" t="s">
        <v>102</v>
      </c>
      <c r="C28" s="58" t="s">
        <v>191</v>
      </c>
      <c r="E28" s="58">
        <v>3000000</v>
      </c>
      <c r="G28" s="58">
        <v>400</v>
      </c>
      <c r="I28" s="58">
        <v>0</v>
      </c>
      <c r="K28" s="58">
        <v>0</v>
      </c>
      <c r="M28" s="58">
        <v>0</v>
      </c>
      <c r="O28" s="58">
        <v>1200000000</v>
      </c>
      <c r="Q28" s="58">
        <v>0</v>
      </c>
      <c r="S28" s="58">
        <v>1200000000</v>
      </c>
    </row>
    <row r="29" spans="1:19" ht="18.75">
      <c r="A29" s="81" t="s">
        <v>146</v>
      </c>
      <c r="C29" s="58" t="s">
        <v>154</v>
      </c>
      <c r="E29" s="58">
        <v>541000</v>
      </c>
      <c r="G29" s="58">
        <v>1450</v>
      </c>
      <c r="I29" s="58">
        <v>0</v>
      </c>
      <c r="K29" s="58">
        <v>0</v>
      </c>
      <c r="M29" s="58">
        <v>0</v>
      </c>
      <c r="O29" s="58">
        <v>784450000</v>
      </c>
      <c r="Q29" s="58">
        <v>0</v>
      </c>
      <c r="S29" s="58">
        <v>784450000</v>
      </c>
    </row>
    <row r="30" spans="1:19" ht="18.75">
      <c r="A30" s="81" t="s">
        <v>134</v>
      </c>
      <c r="C30" s="58" t="s">
        <v>149</v>
      </c>
      <c r="E30" s="58">
        <v>300000</v>
      </c>
      <c r="G30" s="58">
        <v>800</v>
      </c>
      <c r="I30" s="58">
        <v>0</v>
      </c>
      <c r="K30" s="58">
        <v>0</v>
      </c>
      <c r="M30" s="58">
        <v>0</v>
      </c>
      <c r="O30" s="58">
        <v>240000000</v>
      </c>
      <c r="Q30" s="58">
        <v>3562753</v>
      </c>
      <c r="S30" s="58">
        <v>236437247</v>
      </c>
    </row>
    <row r="31" spans="1:19" ht="18.75">
      <c r="A31" s="81" t="s">
        <v>93</v>
      </c>
      <c r="C31" s="58" t="s">
        <v>175</v>
      </c>
      <c r="E31" s="58">
        <v>2500000</v>
      </c>
      <c r="G31" s="58">
        <v>200</v>
      </c>
      <c r="I31" s="58">
        <v>0</v>
      </c>
      <c r="K31" s="58">
        <v>0</v>
      </c>
      <c r="M31" s="58">
        <v>0</v>
      </c>
      <c r="O31" s="58">
        <v>500000000</v>
      </c>
      <c r="Q31" s="58">
        <v>0</v>
      </c>
      <c r="S31" s="58">
        <v>500000000</v>
      </c>
    </row>
    <row r="32" spans="1:19" ht="18.75">
      <c r="A32" s="81" t="s">
        <v>98</v>
      </c>
      <c r="C32" s="58" t="s">
        <v>176</v>
      </c>
      <c r="E32" s="58">
        <v>1156250</v>
      </c>
      <c r="G32" s="58">
        <v>1670</v>
      </c>
      <c r="I32" s="58">
        <v>0</v>
      </c>
      <c r="K32" s="58">
        <v>0</v>
      </c>
      <c r="M32" s="58">
        <v>0</v>
      </c>
      <c r="O32" s="58">
        <v>1930937500</v>
      </c>
      <c r="Q32" s="58">
        <v>0</v>
      </c>
      <c r="S32" s="58">
        <v>1930937500</v>
      </c>
    </row>
    <row r="33" spans="1:19" ht="18.75">
      <c r="A33" s="81" t="s">
        <v>143</v>
      </c>
      <c r="C33" s="58" t="s">
        <v>195</v>
      </c>
      <c r="E33" s="58">
        <v>3500000</v>
      </c>
      <c r="G33" s="58">
        <v>500</v>
      </c>
      <c r="I33" s="58">
        <v>0</v>
      </c>
      <c r="K33" s="58">
        <v>0</v>
      </c>
      <c r="M33" s="58">
        <v>0</v>
      </c>
      <c r="O33" s="58">
        <v>1750000000</v>
      </c>
      <c r="Q33" s="58">
        <v>70184089</v>
      </c>
      <c r="S33" s="58">
        <v>1679815911</v>
      </c>
    </row>
    <row r="34" spans="1:19" ht="18.75">
      <c r="A34" s="81" t="s">
        <v>163</v>
      </c>
      <c r="C34" s="58" t="s">
        <v>175</v>
      </c>
      <c r="E34" s="58">
        <v>700000</v>
      </c>
      <c r="G34" s="58">
        <v>300</v>
      </c>
      <c r="I34" s="58">
        <v>0</v>
      </c>
      <c r="K34" s="58">
        <v>0</v>
      </c>
      <c r="M34" s="58">
        <v>0</v>
      </c>
      <c r="O34" s="58">
        <v>210000000</v>
      </c>
      <c r="Q34" s="58">
        <v>0</v>
      </c>
      <c r="S34" s="58">
        <v>210000000</v>
      </c>
    </row>
    <row r="35" spans="1:19" ht="18.75">
      <c r="A35" s="81" t="s">
        <v>15</v>
      </c>
      <c r="C35" s="58" t="s">
        <v>177</v>
      </c>
      <c r="E35" s="58">
        <v>810000</v>
      </c>
      <c r="G35" s="58">
        <v>50</v>
      </c>
      <c r="I35" s="58">
        <v>0</v>
      </c>
      <c r="K35" s="58">
        <v>0</v>
      </c>
      <c r="M35" s="58">
        <v>0</v>
      </c>
      <c r="O35" s="58">
        <v>40500000</v>
      </c>
      <c r="Q35" s="58">
        <v>1158683</v>
      </c>
      <c r="S35" s="58">
        <v>39341317</v>
      </c>
    </row>
    <row r="36" spans="1:19" ht="18.75">
      <c r="A36" s="81" t="s">
        <v>158</v>
      </c>
      <c r="C36" s="58" t="s">
        <v>173</v>
      </c>
      <c r="E36" s="58">
        <v>100000</v>
      </c>
      <c r="G36" s="58">
        <v>9300</v>
      </c>
      <c r="I36" s="58">
        <v>0</v>
      </c>
      <c r="K36" s="58">
        <v>0</v>
      </c>
      <c r="M36" s="58">
        <v>0</v>
      </c>
      <c r="O36" s="58">
        <v>930000000</v>
      </c>
      <c r="Q36" s="58">
        <v>0</v>
      </c>
      <c r="S36" s="58">
        <v>930000000</v>
      </c>
    </row>
    <row r="37" spans="1:19" ht="18.75">
      <c r="A37" s="81" t="s">
        <v>140</v>
      </c>
      <c r="C37" s="58" t="s">
        <v>178</v>
      </c>
      <c r="E37" s="58">
        <v>446</v>
      </c>
      <c r="G37" s="58">
        <v>3250</v>
      </c>
      <c r="I37" s="58">
        <v>0</v>
      </c>
      <c r="K37" s="58">
        <v>0</v>
      </c>
      <c r="M37" s="58">
        <v>0</v>
      </c>
      <c r="O37" s="58">
        <v>1449500</v>
      </c>
      <c r="Q37" s="58">
        <v>0</v>
      </c>
      <c r="S37" s="58">
        <v>1449500</v>
      </c>
    </row>
    <row r="38" spans="1:19" ht="15.75">
      <c r="A38" s="71" t="s">
        <v>133</v>
      </c>
      <c r="C38" s="58" t="s">
        <v>179</v>
      </c>
      <c r="E38" s="58">
        <v>500000</v>
      </c>
      <c r="G38" s="58">
        <v>450</v>
      </c>
      <c r="I38" s="58">
        <v>0</v>
      </c>
      <c r="K38" s="58">
        <v>0</v>
      </c>
      <c r="M38" s="58">
        <v>0</v>
      </c>
      <c r="O38" s="58">
        <v>225000000</v>
      </c>
      <c r="Q38" s="58">
        <v>0</v>
      </c>
      <c r="S38" s="58">
        <v>225000000</v>
      </c>
    </row>
    <row r="39" spans="1:19" ht="16.5" thickBot="1">
      <c r="C39" s="58"/>
      <c r="E39" s="58"/>
      <c r="G39" s="58"/>
      <c r="I39" s="59">
        <v>2080000000</v>
      </c>
      <c r="K39" s="59">
        <v>32258935</v>
      </c>
      <c r="M39" s="59">
        <v>2047741065</v>
      </c>
      <c r="O39" s="59">
        <v>23766145558</v>
      </c>
      <c r="Q39" s="59">
        <v>113488266</v>
      </c>
      <c r="S39" s="59">
        <v>23652657292</v>
      </c>
    </row>
    <row r="40" spans="1:19" ht="13.5" thickTop="1"/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63" firstPageNumber="10" orientation="landscape" useFirstPageNumber="1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V81"/>
  <sheetViews>
    <sheetView rightToLeft="1" view="pageBreakPreview" topLeftCell="C55" zoomScale="93" zoomScaleNormal="100" zoomScaleSheetLayoutView="93" workbookViewId="0">
      <selection activeCell="N66" sqref="N66"/>
    </sheetView>
  </sheetViews>
  <sheetFormatPr defaultRowHeight="15"/>
  <cols>
    <col min="1" max="1" width="26.42578125" bestFit="1" customWidth="1"/>
    <col min="2" max="2" width="0.5703125" customWidth="1"/>
    <col min="3" max="3" width="13.5703125" bestFit="1" customWidth="1"/>
    <col min="4" max="4" width="1.5703125" customWidth="1"/>
    <col min="5" max="5" width="16.140625" bestFit="1" customWidth="1"/>
    <col min="6" max="6" width="1.42578125" customWidth="1"/>
    <col min="7" max="7" width="16.140625" customWidth="1"/>
    <col min="8" max="8" width="0.7109375" customWidth="1"/>
    <col min="9" max="9" width="14.28515625" customWidth="1"/>
    <col min="10" max="10" width="0.85546875" customWidth="1"/>
    <col min="11" max="11" width="13.5703125" bestFit="1" customWidth="1"/>
    <col min="12" max="12" width="1.140625" customWidth="1"/>
    <col min="13" max="13" width="18" bestFit="1" customWidth="1"/>
    <col min="14" max="14" width="1.140625" customWidth="1"/>
    <col min="15" max="15" width="16.140625" bestFit="1" customWidth="1"/>
    <col min="16" max="16" width="1.28515625" customWidth="1"/>
    <col min="17" max="17" width="15.140625" bestFit="1" customWidth="1"/>
    <col min="18" max="18" width="11.28515625" bestFit="1" customWidth="1"/>
  </cols>
  <sheetData>
    <row r="1" spans="1:18" ht="21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8" ht="21">
      <c r="A2" s="205" t="s">
        <v>77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8" ht="21">
      <c r="A3" s="205" t="s">
        <v>221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8" ht="25.5">
      <c r="A4" s="175" t="s">
        <v>213</v>
      </c>
      <c r="B4" s="175"/>
      <c r="C4" s="175"/>
      <c r="D4" s="175"/>
      <c r="E4" s="175"/>
      <c r="F4" s="175"/>
      <c r="G4" s="175"/>
      <c r="H4" s="175"/>
    </row>
    <row r="5" spans="1:18" ht="16.5" customHeight="1" thickBot="1">
      <c r="A5" s="46"/>
      <c r="B5" s="46"/>
      <c r="C5" s="209" t="s">
        <v>224</v>
      </c>
      <c r="D5" s="209"/>
      <c r="E5" s="209"/>
      <c r="F5" s="209"/>
      <c r="G5" s="209"/>
      <c r="H5" s="209"/>
      <c r="I5" s="209"/>
      <c r="J5" s="38"/>
      <c r="K5" s="208" t="s">
        <v>223</v>
      </c>
      <c r="L5" s="208"/>
      <c r="M5" s="208"/>
      <c r="N5" s="208"/>
      <c r="O5" s="208"/>
      <c r="P5" s="208"/>
      <c r="Q5" s="208"/>
    </row>
    <row r="6" spans="1:18" ht="53.25" customHeight="1" thickBot="1">
      <c r="A6" s="51" t="s">
        <v>78</v>
      </c>
      <c r="B6" s="51"/>
      <c r="C6" s="37" t="s">
        <v>6</v>
      </c>
      <c r="D6" s="37"/>
      <c r="E6" s="63" t="s">
        <v>8</v>
      </c>
      <c r="F6" s="146"/>
      <c r="G6" s="37" t="s">
        <v>51</v>
      </c>
      <c r="H6" s="51"/>
      <c r="I6" s="63" t="s">
        <v>52</v>
      </c>
      <c r="J6" s="79"/>
      <c r="K6" s="37" t="s">
        <v>6</v>
      </c>
      <c r="L6" s="37"/>
      <c r="M6" s="63" t="s">
        <v>8</v>
      </c>
      <c r="N6" s="146"/>
      <c r="O6" s="37" t="s">
        <v>51</v>
      </c>
      <c r="P6" s="37"/>
      <c r="Q6" s="63" t="s">
        <v>52</v>
      </c>
    </row>
    <row r="7" spans="1:18" s="67" customFormat="1" ht="18.75">
      <c r="A7" s="81" t="s">
        <v>115</v>
      </c>
      <c r="B7" s="82"/>
      <c r="C7" s="83">
        <v>3550000</v>
      </c>
      <c r="D7" s="83"/>
      <c r="E7" s="83">
        <v>15710266737</v>
      </c>
      <c r="F7" s="83"/>
      <c r="G7" s="83">
        <v>13499088000</v>
      </c>
      <c r="H7" s="83"/>
      <c r="I7" s="83">
        <v>2211178737</v>
      </c>
      <c r="J7" s="83"/>
      <c r="K7" s="83">
        <v>3550000</v>
      </c>
      <c r="L7" s="83"/>
      <c r="M7" s="83">
        <v>15710266737</v>
      </c>
      <c r="N7" s="83"/>
      <c r="O7" s="83">
        <v>10814623666</v>
      </c>
      <c r="P7" s="83"/>
      <c r="Q7" s="83">
        <v>4895643071</v>
      </c>
      <c r="R7" s="89"/>
    </row>
    <row r="8" spans="1:18" s="67" customFormat="1" ht="18.75">
      <c r="A8" s="81" t="s">
        <v>92</v>
      </c>
      <c r="B8" s="82"/>
      <c r="C8" s="83">
        <v>3000000</v>
      </c>
      <c r="D8" s="83"/>
      <c r="E8" s="83">
        <v>26900141250</v>
      </c>
      <c r="F8" s="83"/>
      <c r="G8" s="83">
        <v>23608387579</v>
      </c>
      <c r="H8" s="83"/>
      <c r="I8" s="83">
        <v>3291753671</v>
      </c>
      <c r="J8" s="83"/>
      <c r="K8" s="83">
        <v>3000000</v>
      </c>
      <c r="L8" s="83"/>
      <c r="M8" s="83">
        <v>26900141250</v>
      </c>
      <c r="N8" s="83"/>
      <c r="O8" s="83">
        <v>20036192964</v>
      </c>
      <c r="P8" s="83"/>
      <c r="Q8" s="83">
        <v>6863948286</v>
      </c>
      <c r="R8" s="89"/>
    </row>
    <row r="9" spans="1:18" s="67" customFormat="1" ht="18.75">
      <c r="A9" s="81" t="s">
        <v>100</v>
      </c>
      <c r="B9" s="82"/>
      <c r="C9" s="83">
        <v>1500000</v>
      </c>
      <c r="D9" s="83"/>
      <c r="E9" s="83">
        <v>7322898750</v>
      </c>
      <c r="F9" s="83"/>
      <c r="G9" s="83">
        <v>5497372875</v>
      </c>
      <c r="H9" s="83"/>
      <c r="I9" s="83">
        <v>1825525875</v>
      </c>
      <c r="J9" s="83"/>
      <c r="K9" s="83">
        <v>1500000</v>
      </c>
      <c r="L9" s="83"/>
      <c r="M9" s="83">
        <v>7322898750</v>
      </c>
      <c r="N9" s="83"/>
      <c r="O9" s="83">
        <v>4145681636</v>
      </c>
      <c r="P9" s="83"/>
      <c r="Q9" s="83">
        <v>3177217114</v>
      </c>
    </row>
    <row r="10" spans="1:18" s="67" customFormat="1" ht="18.75">
      <c r="A10" s="81" t="s">
        <v>103</v>
      </c>
      <c r="B10" s="82"/>
      <c r="C10" s="83">
        <v>743223</v>
      </c>
      <c r="D10" s="83"/>
      <c r="E10" s="83">
        <v>5631692757</v>
      </c>
      <c r="F10" s="83"/>
      <c r="G10" s="83">
        <v>3889636202</v>
      </c>
      <c r="H10" s="83"/>
      <c r="I10" s="83">
        <v>1742056555</v>
      </c>
      <c r="J10" s="83"/>
      <c r="K10" s="83">
        <v>743223</v>
      </c>
      <c r="L10" s="83"/>
      <c r="M10" s="83">
        <v>5631692757</v>
      </c>
      <c r="N10" s="83"/>
      <c r="O10" s="83">
        <v>1466379078</v>
      </c>
      <c r="P10" s="83"/>
      <c r="Q10" s="83">
        <v>4165313679</v>
      </c>
    </row>
    <row r="11" spans="1:18" s="67" customFormat="1" ht="18.75">
      <c r="A11" s="81" t="s">
        <v>112</v>
      </c>
      <c r="B11" s="82"/>
      <c r="C11" s="83">
        <v>2100000</v>
      </c>
      <c r="D11" s="83"/>
      <c r="E11" s="83">
        <v>22250917500</v>
      </c>
      <c r="F11" s="83"/>
      <c r="G11" s="83">
        <v>18882087000</v>
      </c>
      <c r="H11" s="83"/>
      <c r="I11" s="83">
        <v>3368830500</v>
      </c>
      <c r="J11" s="83"/>
      <c r="K11" s="83">
        <v>2100000</v>
      </c>
      <c r="L11" s="83"/>
      <c r="M11" s="83">
        <v>22250917500</v>
      </c>
      <c r="N11" s="83"/>
      <c r="O11" s="83">
        <v>12595765031</v>
      </c>
      <c r="P11" s="83"/>
      <c r="Q11" s="83">
        <v>9655152469</v>
      </c>
    </row>
    <row r="12" spans="1:18" s="67" customFormat="1" ht="18.75">
      <c r="A12" s="81" t="s">
        <v>136</v>
      </c>
      <c r="B12" s="82"/>
      <c r="C12" s="83">
        <v>500000</v>
      </c>
      <c r="D12" s="83"/>
      <c r="E12" s="83">
        <v>2069622500</v>
      </c>
      <c r="F12" s="83"/>
      <c r="G12" s="83">
        <v>1937424125</v>
      </c>
      <c r="H12" s="83"/>
      <c r="I12" s="83">
        <v>132198375</v>
      </c>
      <c r="J12" s="83"/>
      <c r="K12" s="83">
        <v>500000</v>
      </c>
      <c r="L12" s="83"/>
      <c r="M12" s="83">
        <v>2069622500</v>
      </c>
      <c r="N12" s="83"/>
      <c r="O12" s="83">
        <v>1440100153</v>
      </c>
      <c r="P12" s="83"/>
      <c r="Q12" s="83">
        <v>629522347</v>
      </c>
    </row>
    <row r="13" spans="1:18" s="67" customFormat="1" ht="18.75">
      <c r="A13" s="81" t="s">
        <v>157</v>
      </c>
      <c r="B13" s="82"/>
      <c r="C13" s="83">
        <v>2600000</v>
      </c>
      <c r="D13" s="83"/>
      <c r="E13" s="83">
        <v>8622502850</v>
      </c>
      <c r="F13" s="83"/>
      <c r="G13" s="83">
        <v>7775443000</v>
      </c>
      <c r="H13" s="83"/>
      <c r="I13" s="83">
        <v>847059850</v>
      </c>
      <c r="J13" s="83"/>
      <c r="K13" s="83">
        <v>2600000</v>
      </c>
      <c r="L13" s="83"/>
      <c r="M13" s="83">
        <v>8622502850</v>
      </c>
      <c r="N13" s="83"/>
      <c r="O13" s="83">
        <v>6126405918</v>
      </c>
      <c r="P13" s="83"/>
      <c r="Q13" s="83">
        <v>2496096932</v>
      </c>
    </row>
    <row r="14" spans="1:18" s="67" customFormat="1" ht="18.75">
      <c r="A14" s="81" t="s">
        <v>118</v>
      </c>
      <c r="B14" s="82"/>
      <c r="C14" s="83">
        <v>2500000</v>
      </c>
      <c r="D14" s="83"/>
      <c r="E14" s="83">
        <v>16165831250</v>
      </c>
      <c r="F14" s="83"/>
      <c r="G14" s="83">
        <v>13034165625</v>
      </c>
      <c r="H14" s="83"/>
      <c r="I14" s="83">
        <v>3131665625</v>
      </c>
      <c r="J14" s="83"/>
      <c r="K14" s="83">
        <v>2500000</v>
      </c>
      <c r="L14" s="83"/>
      <c r="M14" s="83">
        <v>16165831250</v>
      </c>
      <c r="N14" s="83"/>
      <c r="O14" s="83">
        <v>10238635346</v>
      </c>
      <c r="P14" s="83"/>
      <c r="Q14" s="83">
        <v>5927195904</v>
      </c>
    </row>
    <row r="15" spans="1:18" s="67" customFormat="1" ht="18.75">
      <c r="A15" s="81" t="s">
        <v>194</v>
      </c>
      <c r="B15" s="82"/>
      <c r="C15" s="83">
        <v>400000</v>
      </c>
      <c r="D15" s="83"/>
      <c r="E15" s="83">
        <v>2969957800</v>
      </c>
      <c r="F15" s="83"/>
      <c r="G15" s="83">
        <v>2532663400</v>
      </c>
      <c r="H15" s="83"/>
      <c r="I15" s="83">
        <v>437294400</v>
      </c>
      <c r="J15" s="83"/>
      <c r="K15" s="83">
        <v>400000</v>
      </c>
      <c r="L15" s="83"/>
      <c r="M15" s="83">
        <v>2969957800</v>
      </c>
      <c r="N15" s="83"/>
      <c r="O15" s="83">
        <v>2501523698</v>
      </c>
      <c r="P15" s="83"/>
      <c r="Q15" s="83">
        <v>468434102</v>
      </c>
    </row>
    <row r="16" spans="1:18" s="67" customFormat="1" ht="18.75">
      <c r="A16" s="81" t="s">
        <v>110</v>
      </c>
      <c r="C16" s="83">
        <v>600000</v>
      </c>
      <c r="D16" s="83"/>
      <c r="E16" s="83">
        <v>4075274850</v>
      </c>
      <c r="F16" s="83"/>
      <c r="G16" s="83">
        <v>3426463050</v>
      </c>
      <c r="H16" s="83"/>
      <c r="I16" s="83">
        <v>648811800</v>
      </c>
      <c r="J16" s="83"/>
      <c r="K16" s="83">
        <v>600000</v>
      </c>
      <c r="L16" s="83"/>
      <c r="M16" s="83">
        <v>4075274850</v>
      </c>
      <c r="N16" s="83"/>
      <c r="O16" s="83">
        <v>2945795704</v>
      </c>
      <c r="P16" s="83"/>
      <c r="Q16" s="83">
        <v>1129479146</v>
      </c>
    </row>
    <row r="17" spans="1:17" s="67" customFormat="1" ht="18.75">
      <c r="A17" s="81" t="s">
        <v>160</v>
      </c>
      <c r="C17" s="83">
        <v>250000</v>
      </c>
      <c r="D17" s="83"/>
      <c r="E17" s="83">
        <v>4050122500</v>
      </c>
      <c r="F17" s="83"/>
      <c r="G17" s="83">
        <v>3784735500</v>
      </c>
      <c r="H17" s="83"/>
      <c r="I17" s="83">
        <v>265387000</v>
      </c>
      <c r="J17" s="83"/>
      <c r="K17" s="83">
        <v>250000</v>
      </c>
      <c r="L17" s="83"/>
      <c r="M17" s="83">
        <v>4050122500</v>
      </c>
      <c r="N17" s="83"/>
      <c r="O17" s="83">
        <v>3364342970</v>
      </c>
      <c r="P17" s="83"/>
      <c r="Q17" s="83">
        <v>685779530</v>
      </c>
    </row>
    <row r="18" spans="1:17" s="67" customFormat="1" ht="18.75">
      <c r="A18" s="81" t="s">
        <v>164</v>
      </c>
      <c r="C18" s="83">
        <v>0</v>
      </c>
      <c r="D18" s="83"/>
      <c r="E18" s="83">
        <v>0</v>
      </c>
      <c r="F18" s="83"/>
      <c r="G18" s="83">
        <v>188752698</v>
      </c>
      <c r="H18" s="83"/>
      <c r="I18" s="83">
        <v>-188752698</v>
      </c>
      <c r="J18" s="83"/>
      <c r="K18" s="83">
        <v>0</v>
      </c>
      <c r="L18" s="83"/>
      <c r="M18" s="83">
        <v>0</v>
      </c>
      <c r="N18" s="83"/>
      <c r="O18" s="83">
        <v>17</v>
      </c>
      <c r="P18" s="83"/>
      <c r="Q18" s="83">
        <v>-17</v>
      </c>
    </row>
    <row r="19" spans="1:17" s="67" customFormat="1" ht="18.75">
      <c r="A19" s="81" t="s">
        <v>125</v>
      </c>
      <c r="C19" s="83">
        <v>0</v>
      </c>
      <c r="D19" s="83"/>
      <c r="E19" s="83">
        <v>0</v>
      </c>
      <c r="F19" s="83"/>
      <c r="G19" s="83">
        <v>983564878</v>
      </c>
      <c r="H19" s="83"/>
      <c r="I19" s="83">
        <v>-983564878</v>
      </c>
      <c r="J19" s="83"/>
      <c r="K19" s="83">
        <v>0</v>
      </c>
      <c r="L19" s="83"/>
      <c r="M19" s="83">
        <v>0</v>
      </c>
      <c r="N19" s="83"/>
      <c r="O19" s="83">
        <v>56</v>
      </c>
      <c r="P19" s="83"/>
      <c r="Q19" s="83">
        <v>-56</v>
      </c>
    </row>
    <row r="20" spans="1:17" s="67" customFormat="1" ht="18.75">
      <c r="A20" s="81" t="s">
        <v>185</v>
      </c>
      <c r="C20" s="83">
        <v>0</v>
      </c>
      <c r="D20" s="83"/>
      <c r="E20" s="83">
        <v>0</v>
      </c>
      <c r="F20" s="83"/>
      <c r="G20" s="83">
        <v>1718232411</v>
      </c>
      <c r="H20" s="83"/>
      <c r="I20" s="83">
        <v>-1718232411</v>
      </c>
      <c r="J20" s="83"/>
      <c r="K20" s="83">
        <v>0</v>
      </c>
      <c r="L20" s="83"/>
      <c r="M20" s="83">
        <v>0</v>
      </c>
      <c r="N20" s="83"/>
      <c r="O20" s="83">
        <v>34</v>
      </c>
      <c r="P20" s="83"/>
      <c r="Q20" s="83">
        <v>-34</v>
      </c>
    </row>
    <row r="21" spans="1:17" s="67" customFormat="1" ht="18.75">
      <c r="A21" s="81" t="s">
        <v>182</v>
      </c>
      <c r="C21" s="83">
        <v>2000000</v>
      </c>
      <c r="D21" s="83"/>
      <c r="E21" s="83">
        <v>10989794500</v>
      </c>
      <c r="F21" s="83"/>
      <c r="G21" s="83">
        <v>8792092538</v>
      </c>
      <c r="H21" s="83"/>
      <c r="I21" s="83">
        <v>2197701962</v>
      </c>
      <c r="J21" s="83"/>
      <c r="K21" s="83">
        <v>2000000</v>
      </c>
      <c r="L21" s="83"/>
      <c r="M21" s="83">
        <v>10989794500</v>
      </c>
      <c r="N21" s="83"/>
      <c r="O21" s="83">
        <v>8430612061</v>
      </c>
      <c r="P21" s="83"/>
      <c r="Q21" s="83">
        <v>2559182439</v>
      </c>
    </row>
    <row r="22" spans="1:17" s="67" customFormat="1" ht="18.75">
      <c r="A22" s="81" t="s">
        <v>96</v>
      </c>
      <c r="C22" s="83">
        <v>200000</v>
      </c>
      <c r="D22" s="83"/>
      <c r="E22" s="83">
        <v>6635665250</v>
      </c>
      <c r="F22" s="83"/>
      <c r="G22" s="83">
        <v>6535650000</v>
      </c>
      <c r="H22" s="83"/>
      <c r="I22" s="83">
        <v>100015250</v>
      </c>
      <c r="J22" s="83"/>
      <c r="K22" s="83">
        <v>200000</v>
      </c>
      <c r="L22" s="83"/>
      <c r="M22" s="83">
        <v>6635665250</v>
      </c>
      <c r="N22" s="83"/>
      <c r="O22" s="83">
        <v>4604266500</v>
      </c>
      <c r="P22" s="83"/>
      <c r="Q22" s="83">
        <v>2031398750</v>
      </c>
    </row>
    <row r="23" spans="1:17" s="67" customFormat="1" ht="18.75">
      <c r="A23" s="81" t="s">
        <v>95</v>
      </c>
      <c r="C23" s="83">
        <v>3100000</v>
      </c>
      <c r="D23" s="83"/>
      <c r="E23" s="83">
        <v>17405624250</v>
      </c>
      <c r="F23" s="83"/>
      <c r="G23" s="83">
        <v>17866438064</v>
      </c>
      <c r="H23" s="83"/>
      <c r="I23" s="83">
        <v>-460813814</v>
      </c>
      <c r="J23" s="83"/>
      <c r="K23" s="83">
        <v>3100000</v>
      </c>
      <c r="L23" s="83"/>
      <c r="M23" s="83">
        <v>17405624250</v>
      </c>
      <c r="N23" s="83"/>
      <c r="O23" s="83">
        <v>12440413689</v>
      </c>
      <c r="P23" s="83"/>
      <c r="Q23" s="83">
        <v>4965210561</v>
      </c>
    </row>
    <row r="24" spans="1:17" s="67" customFormat="1" ht="18.75">
      <c r="A24" s="81" t="s">
        <v>117</v>
      </c>
      <c r="C24" s="83">
        <v>1000000</v>
      </c>
      <c r="D24" s="83"/>
      <c r="E24" s="83">
        <v>5496877750</v>
      </c>
      <c r="F24" s="83"/>
      <c r="G24" s="83">
        <v>4891835000</v>
      </c>
      <c r="H24" s="83"/>
      <c r="I24" s="83">
        <v>605042750</v>
      </c>
      <c r="J24" s="83"/>
      <c r="K24" s="83">
        <v>1000000</v>
      </c>
      <c r="L24" s="83"/>
      <c r="M24" s="83">
        <v>5496877750</v>
      </c>
      <c r="N24" s="83"/>
      <c r="O24" s="83">
        <v>5374205093</v>
      </c>
      <c r="P24" s="83"/>
      <c r="Q24" s="83">
        <v>122672657</v>
      </c>
    </row>
    <row r="25" spans="1:17" s="67" customFormat="1" ht="18.75">
      <c r="A25" s="81" t="s">
        <v>116</v>
      </c>
      <c r="C25" s="83">
        <v>3500000</v>
      </c>
      <c r="D25" s="83"/>
      <c r="E25" s="83">
        <v>25020151625</v>
      </c>
      <c r="F25" s="83"/>
      <c r="G25" s="83">
        <v>23145113250</v>
      </c>
      <c r="H25" s="83"/>
      <c r="I25" s="83">
        <v>1875038375</v>
      </c>
      <c r="J25" s="83"/>
      <c r="K25" s="83">
        <v>3500000</v>
      </c>
      <c r="L25" s="83"/>
      <c r="M25" s="83">
        <v>25020151625</v>
      </c>
      <c r="N25" s="83"/>
      <c r="O25" s="83">
        <v>21918043119</v>
      </c>
      <c r="P25" s="83"/>
      <c r="Q25" s="83">
        <v>3102108506</v>
      </c>
    </row>
    <row r="26" spans="1:17" s="67" customFormat="1" ht="18.75">
      <c r="A26" s="81" t="s">
        <v>142</v>
      </c>
      <c r="C26" s="83">
        <v>190622</v>
      </c>
      <c r="D26" s="83"/>
      <c r="E26" s="83">
        <v>4284929985</v>
      </c>
      <c r="F26" s="83"/>
      <c r="G26" s="83">
        <v>3349984689</v>
      </c>
      <c r="H26" s="83"/>
      <c r="I26" s="83">
        <v>934945296</v>
      </c>
      <c r="J26" s="83"/>
      <c r="K26" s="83">
        <v>190622</v>
      </c>
      <c r="L26" s="83"/>
      <c r="M26" s="83">
        <v>4284929985</v>
      </c>
      <c r="N26" s="83"/>
      <c r="O26" s="83">
        <v>2664866629</v>
      </c>
      <c r="P26" s="83"/>
      <c r="Q26" s="83">
        <v>1620063356</v>
      </c>
    </row>
    <row r="27" spans="1:17" s="67" customFormat="1" ht="18.75">
      <c r="A27" s="81" t="s">
        <v>108</v>
      </c>
      <c r="C27" s="83">
        <v>4000000</v>
      </c>
      <c r="D27" s="83"/>
      <c r="E27" s="83">
        <v>20834860000</v>
      </c>
      <c r="F27" s="83"/>
      <c r="G27" s="83">
        <v>17444244000</v>
      </c>
      <c r="H27" s="83"/>
      <c r="I27" s="83">
        <v>3390616000</v>
      </c>
      <c r="J27" s="83"/>
      <c r="K27" s="83">
        <v>4000000</v>
      </c>
      <c r="L27" s="83"/>
      <c r="M27" s="83">
        <v>20834860000</v>
      </c>
      <c r="N27" s="83"/>
      <c r="O27" s="83">
        <v>17226023920</v>
      </c>
      <c r="P27" s="83"/>
      <c r="Q27" s="83">
        <v>3608836080</v>
      </c>
    </row>
    <row r="28" spans="1:17" s="67" customFormat="1" ht="18.75">
      <c r="A28" s="81" t="s">
        <v>156</v>
      </c>
      <c r="C28" s="83">
        <v>600000</v>
      </c>
      <c r="D28" s="83"/>
      <c r="E28" s="83">
        <v>5822075850</v>
      </c>
      <c r="F28" s="83"/>
      <c r="G28" s="83">
        <v>5127514500</v>
      </c>
      <c r="H28" s="83"/>
      <c r="I28" s="83">
        <v>694561350</v>
      </c>
      <c r="J28" s="83"/>
      <c r="K28" s="83">
        <v>600000</v>
      </c>
      <c r="L28" s="83"/>
      <c r="M28" s="83">
        <v>5822075850</v>
      </c>
      <c r="N28" s="83"/>
      <c r="O28" s="83">
        <v>5140247697</v>
      </c>
      <c r="P28" s="83"/>
      <c r="Q28" s="83">
        <v>681828153</v>
      </c>
    </row>
    <row r="29" spans="1:17" s="67" customFormat="1" ht="18.75">
      <c r="A29" s="81" t="s">
        <v>226</v>
      </c>
      <c r="C29" s="83">
        <v>500000</v>
      </c>
      <c r="D29" s="83"/>
      <c r="E29" s="83">
        <v>7002057750</v>
      </c>
      <c r="F29" s="83"/>
      <c r="G29" s="83">
        <v>6653647473</v>
      </c>
      <c r="H29" s="83"/>
      <c r="I29" s="83">
        <v>348410277</v>
      </c>
      <c r="J29" s="83"/>
      <c r="K29" s="83">
        <v>500000</v>
      </c>
      <c r="L29" s="83"/>
      <c r="M29" s="83">
        <v>7002057750</v>
      </c>
      <c r="N29" s="83"/>
      <c r="O29" s="83">
        <v>6653647473</v>
      </c>
      <c r="P29" s="83"/>
      <c r="Q29" s="83">
        <v>348410277</v>
      </c>
    </row>
    <row r="30" spans="1:17" s="67" customFormat="1" ht="18.75">
      <c r="A30" s="81" t="s">
        <v>130</v>
      </c>
      <c r="C30" s="83">
        <v>500000</v>
      </c>
      <c r="D30" s="83"/>
      <c r="E30" s="83">
        <v>7114451125</v>
      </c>
      <c r="F30" s="83"/>
      <c r="G30" s="83">
        <v>5768206250</v>
      </c>
      <c r="H30" s="83"/>
      <c r="I30" s="83">
        <v>1346244875</v>
      </c>
      <c r="J30" s="83"/>
      <c r="K30" s="83">
        <v>500000</v>
      </c>
      <c r="L30" s="83"/>
      <c r="M30" s="83">
        <v>7114451125</v>
      </c>
      <c r="N30" s="83"/>
      <c r="O30" s="83">
        <v>3304959375</v>
      </c>
      <c r="P30" s="83"/>
      <c r="Q30" s="83">
        <v>3809491750</v>
      </c>
    </row>
    <row r="31" spans="1:17" s="67" customFormat="1" ht="18.75">
      <c r="A31" s="81" t="s">
        <v>180</v>
      </c>
      <c r="C31" s="83">
        <v>500000</v>
      </c>
      <c r="D31" s="83"/>
      <c r="E31" s="83">
        <v>6472769125</v>
      </c>
      <c r="F31" s="83"/>
      <c r="G31" s="83">
        <v>4109537500</v>
      </c>
      <c r="H31" s="83"/>
      <c r="I31" s="83">
        <v>2363231625</v>
      </c>
      <c r="J31" s="83"/>
      <c r="K31" s="83">
        <v>500000</v>
      </c>
      <c r="L31" s="83"/>
      <c r="M31" s="83">
        <v>6472769125</v>
      </c>
      <c r="N31" s="83"/>
      <c r="O31" s="83">
        <v>3758817920</v>
      </c>
      <c r="P31" s="83"/>
      <c r="Q31" s="83">
        <v>2713951205</v>
      </c>
    </row>
    <row r="32" spans="1:17" s="67" customFormat="1" ht="18.75">
      <c r="A32" s="81" t="s">
        <v>94</v>
      </c>
      <c r="C32" s="83">
        <v>6000000</v>
      </c>
      <c r="D32" s="83"/>
      <c r="E32" s="83">
        <v>36409512000</v>
      </c>
      <c r="F32" s="83"/>
      <c r="G32" s="83">
        <v>32645891299</v>
      </c>
      <c r="H32" s="83"/>
      <c r="I32" s="83">
        <v>3763620701</v>
      </c>
      <c r="J32" s="83"/>
      <c r="K32" s="83">
        <v>6000000</v>
      </c>
      <c r="L32" s="83"/>
      <c r="M32" s="83">
        <v>36409512000</v>
      </c>
      <c r="N32" s="83"/>
      <c r="O32" s="83">
        <v>24910058317</v>
      </c>
      <c r="P32" s="83"/>
      <c r="Q32" s="83">
        <v>11499453683</v>
      </c>
    </row>
    <row r="33" spans="1:17" s="67" customFormat="1" ht="18.75">
      <c r="A33" s="81" t="s">
        <v>120</v>
      </c>
      <c r="C33" s="83">
        <v>1039420</v>
      </c>
      <c r="D33" s="83"/>
      <c r="E33" s="83">
        <v>9132851616</v>
      </c>
      <c r="F33" s="83"/>
      <c r="G33" s="83">
        <v>8808273750</v>
      </c>
      <c r="H33" s="83"/>
      <c r="I33" s="83">
        <v>324577866</v>
      </c>
      <c r="J33" s="83"/>
      <c r="K33" s="83">
        <v>1039420</v>
      </c>
      <c r="L33" s="83"/>
      <c r="M33" s="83">
        <v>9132851616</v>
      </c>
      <c r="N33" s="83"/>
      <c r="O33" s="83">
        <v>8183881726</v>
      </c>
      <c r="P33" s="83"/>
      <c r="Q33" s="83">
        <v>948969890</v>
      </c>
    </row>
    <row r="34" spans="1:17" s="67" customFormat="1" ht="18.75">
      <c r="A34" s="81" t="s">
        <v>113</v>
      </c>
      <c r="C34" s="83">
        <v>3500000</v>
      </c>
      <c r="D34" s="83"/>
      <c r="E34" s="83">
        <v>23484769000</v>
      </c>
      <c r="F34" s="83"/>
      <c r="G34" s="83">
        <v>21661718750</v>
      </c>
      <c r="H34" s="83"/>
      <c r="I34" s="83">
        <v>1823050250</v>
      </c>
      <c r="J34" s="83"/>
      <c r="K34" s="83">
        <v>3500000</v>
      </c>
      <c r="L34" s="83"/>
      <c r="M34" s="83">
        <v>23484769000</v>
      </c>
      <c r="N34" s="83"/>
      <c r="O34" s="83">
        <v>15007238750</v>
      </c>
      <c r="P34" s="83"/>
      <c r="Q34" s="83">
        <v>8477530250</v>
      </c>
    </row>
    <row r="35" spans="1:17" s="67" customFormat="1" ht="18.75">
      <c r="A35" s="81" t="s">
        <v>97</v>
      </c>
      <c r="C35" s="83">
        <v>1000000</v>
      </c>
      <c r="D35" s="83"/>
      <c r="E35" s="83">
        <v>22398464750</v>
      </c>
      <c r="F35" s="83"/>
      <c r="G35" s="83">
        <v>23071834750</v>
      </c>
      <c r="H35" s="83"/>
      <c r="I35" s="83">
        <v>-673370000</v>
      </c>
      <c r="J35" s="83"/>
      <c r="K35" s="83">
        <v>1000000</v>
      </c>
      <c r="L35" s="83"/>
      <c r="M35" s="83">
        <v>22398464750</v>
      </c>
      <c r="N35" s="83"/>
      <c r="O35" s="83">
        <v>17043327091</v>
      </c>
      <c r="P35" s="83"/>
      <c r="Q35" s="83">
        <v>5355137659</v>
      </c>
    </row>
    <row r="36" spans="1:17" s="67" customFormat="1" ht="18.75">
      <c r="A36" s="81" t="s">
        <v>131</v>
      </c>
      <c r="C36" s="83">
        <v>2000000</v>
      </c>
      <c r="D36" s="83"/>
      <c r="E36" s="83">
        <v>9698508500</v>
      </c>
      <c r="F36" s="83"/>
      <c r="G36" s="83">
        <v>7767521000</v>
      </c>
      <c r="H36" s="83"/>
      <c r="I36" s="83">
        <v>1930987500</v>
      </c>
      <c r="J36" s="83"/>
      <c r="K36" s="83">
        <v>2000000</v>
      </c>
      <c r="L36" s="83"/>
      <c r="M36" s="83">
        <v>9698508500</v>
      </c>
      <c r="N36" s="83"/>
      <c r="O36" s="83">
        <v>9658608889</v>
      </c>
      <c r="P36" s="83"/>
      <c r="Q36" s="83">
        <v>39899611</v>
      </c>
    </row>
    <row r="37" spans="1:17" s="67" customFormat="1" ht="18.75">
      <c r="A37" s="81" t="s">
        <v>192</v>
      </c>
      <c r="C37" s="83">
        <v>0</v>
      </c>
      <c r="D37" s="83"/>
      <c r="E37" s="83">
        <v>0</v>
      </c>
      <c r="F37" s="83"/>
      <c r="G37" s="83">
        <v>-186768488</v>
      </c>
      <c r="H37" s="83"/>
      <c r="I37" s="83">
        <v>186768488</v>
      </c>
      <c r="J37" s="83"/>
      <c r="K37" s="83">
        <v>0</v>
      </c>
      <c r="L37" s="83"/>
      <c r="M37" s="83">
        <v>0</v>
      </c>
      <c r="N37" s="83"/>
      <c r="O37" s="83">
        <v>-6</v>
      </c>
      <c r="P37" s="83"/>
      <c r="Q37" s="83">
        <v>6</v>
      </c>
    </row>
    <row r="38" spans="1:17" s="67" customFormat="1" ht="18.75">
      <c r="A38" s="81" t="s">
        <v>106</v>
      </c>
      <c r="C38" s="83">
        <v>4000000</v>
      </c>
      <c r="D38" s="83"/>
      <c r="E38" s="83">
        <v>29707500000</v>
      </c>
      <c r="F38" s="83"/>
      <c r="G38" s="83">
        <v>26602076000</v>
      </c>
      <c r="H38" s="83"/>
      <c r="I38" s="83">
        <v>3105424000</v>
      </c>
      <c r="J38" s="83"/>
      <c r="K38" s="83">
        <v>4000000</v>
      </c>
      <c r="L38" s="83"/>
      <c r="M38" s="83">
        <v>29707500000</v>
      </c>
      <c r="N38" s="83"/>
      <c r="O38" s="83">
        <v>18533519000</v>
      </c>
      <c r="P38" s="83"/>
      <c r="Q38" s="83">
        <v>11173981000</v>
      </c>
    </row>
    <row r="39" spans="1:17" s="67" customFormat="1" ht="18.75">
      <c r="A39" s="81" t="s">
        <v>102</v>
      </c>
      <c r="C39" s="83">
        <v>2500000</v>
      </c>
      <c r="D39" s="83"/>
      <c r="E39" s="83">
        <v>9347960000</v>
      </c>
      <c r="F39" s="83"/>
      <c r="G39" s="83">
        <v>7597693125</v>
      </c>
      <c r="H39" s="83"/>
      <c r="I39" s="83">
        <v>1750266875</v>
      </c>
      <c r="J39" s="83"/>
      <c r="K39" s="83">
        <v>2500000</v>
      </c>
      <c r="L39" s="83"/>
      <c r="M39" s="83">
        <v>9347960000</v>
      </c>
      <c r="N39" s="83"/>
      <c r="O39" s="83">
        <v>6073973356</v>
      </c>
      <c r="P39" s="83"/>
      <c r="Q39" s="83">
        <v>3273986644</v>
      </c>
    </row>
    <row r="40" spans="1:17" s="67" customFormat="1" ht="18.75">
      <c r="A40" s="81" t="s">
        <v>105</v>
      </c>
      <c r="C40" s="83">
        <v>683166</v>
      </c>
      <c r="D40" s="83"/>
      <c r="E40" s="83">
        <v>9674023380</v>
      </c>
      <c r="F40" s="83"/>
      <c r="G40" s="83">
        <v>9145672872</v>
      </c>
      <c r="H40" s="83"/>
      <c r="I40" s="83">
        <v>528350508</v>
      </c>
      <c r="J40" s="83"/>
      <c r="K40" s="83">
        <v>683166</v>
      </c>
      <c r="L40" s="83"/>
      <c r="M40" s="83">
        <v>9674023380</v>
      </c>
      <c r="N40" s="83"/>
      <c r="O40" s="83">
        <v>6318010038</v>
      </c>
      <c r="P40" s="83"/>
      <c r="Q40" s="83">
        <v>3356013342</v>
      </c>
    </row>
    <row r="41" spans="1:17" s="67" customFormat="1" ht="18.75">
      <c r="A41" s="81" t="s">
        <v>227</v>
      </c>
      <c r="C41" s="83">
        <v>1000000</v>
      </c>
      <c r="D41" s="83"/>
      <c r="E41" s="83">
        <v>10564977250</v>
      </c>
      <c r="F41" s="83"/>
      <c r="G41" s="83">
        <v>9423523115</v>
      </c>
      <c r="H41" s="83"/>
      <c r="I41" s="83">
        <v>1141454135</v>
      </c>
      <c r="J41" s="83"/>
      <c r="K41" s="83">
        <v>1000000</v>
      </c>
      <c r="L41" s="83"/>
      <c r="M41" s="83">
        <v>10564977250</v>
      </c>
      <c r="N41" s="83"/>
      <c r="O41" s="83">
        <v>9423523115</v>
      </c>
      <c r="P41" s="83"/>
      <c r="Q41" s="83">
        <v>1141454135</v>
      </c>
    </row>
    <row r="42" spans="1:17" s="67" customFormat="1" ht="18.75">
      <c r="A42" s="81" t="s">
        <v>134</v>
      </c>
      <c r="C42" s="83">
        <v>340000</v>
      </c>
      <c r="D42" s="83"/>
      <c r="E42" s="83">
        <v>2046708115</v>
      </c>
      <c r="F42" s="83"/>
      <c r="G42" s="83">
        <v>1517102610</v>
      </c>
      <c r="H42" s="83"/>
      <c r="I42" s="83">
        <v>529605505</v>
      </c>
      <c r="J42" s="83"/>
      <c r="K42" s="83">
        <v>340000</v>
      </c>
      <c r="L42" s="83"/>
      <c r="M42" s="83">
        <v>2046708115</v>
      </c>
      <c r="N42" s="83"/>
      <c r="O42" s="83">
        <v>1261754205</v>
      </c>
      <c r="P42" s="83"/>
      <c r="Q42" s="83">
        <v>784953910</v>
      </c>
    </row>
    <row r="43" spans="1:17" s="67" customFormat="1" ht="18.75">
      <c r="A43" s="81" t="s">
        <v>107</v>
      </c>
      <c r="C43" s="83">
        <v>2000000</v>
      </c>
      <c r="D43" s="83"/>
      <c r="E43" s="83">
        <v>10239185000</v>
      </c>
      <c r="F43" s="83"/>
      <c r="G43" s="83">
        <v>9246279029</v>
      </c>
      <c r="H43" s="83"/>
      <c r="I43" s="83">
        <v>992905971</v>
      </c>
      <c r="J43" s="83"/>
      <c r="K43" s="83">
        <v>2000000</v>
      </c>
      <c r="L43" s="83"/>
      <c r="M43" s="83">
        <v>10239185000</v>
      </c>
      <c r="N43" s="83"/>
      <c r="O43" s="83">
        <v>9246279036</v>
      </c>
      <c r="P43" s="83"/>
      <c r="Q43" s="83">
        <v>992905964</v>
      </c>
    </row>
    <row r="44" spans="1:17" s="67" customFormat="1" ht="18.75">
      <c r="A44" s="81" t="s">
        <v>225</v>
      </c>
      <c r="C44" s="83">
        <v>500000</v>
      </c>
      <c r="D44" s="83"/>
      <c r="E44" s="83">
        <v>5128504750</v>
      </c>
      <c r="F44" s="83"/>
      <c r="G44" s="83">
        <v>4551189000</v>
      </c>
      <c r="H44" s="83"/>
      <c r="I44" s="83">
        <v>577315750</v>
      </c>
      <c r="J44" s="83"/>
      <c r="K44" s="83">
        <v>500000</v>
      </c>
      <c r="L44" s="83"/>
      <c r="M44" s="83">
        <v>5128504750</v>
      </c>
      <c r="N44" s="83"/>
      <c r="O44" s="83">
        <v>4424388738</v>
      </c>
      <c r="P44" s="83"/>
      <c r="Q44" s="83">
        <v>704116012</v>
      </c>
    </row>
    <row r="45" spans="1:17" s="67" customFormat="1" ht="18.75">
      <c r="A45" s="81" t="s">
        <v>93</v>
      </c>
      <c r="C45" s="83">
        <v>3571428</v>
      </c>
      <c r="D45" s="83"/>
      <c r="E45" s="83">
        <v>15525702873</v>
      </c>
      <c r="F45" s="83"/>
      <c r="G45" s="83">
        <v>13439104992</v>
      </c>
      <c r="H45" s="83"/>
      <c r="I45" s="83">
        <v>2086597881</v>
      </c>
      <c r="J45" s="83"/>
      <c r="K45" s="83">
        <v>3571428</v>
      </c>
      <c r="L45" s="83"/>
      <c r="M45" s="83">
        <v>15525702873</v>
      </c>
      <c r="N45" s="83"/>
      <c r="O45" s="83">
        <v>9456884852</v>
      </c>
      <c r="P45" s="83"/>
      <c r="Q45" s="83">
        <v>6068818021</v>
      </c>
    </row>
    <row r="46" spans="1:17" s="67" customFormat="1" ht="18.75">
      <c r="A46" s="81" t="s">
        <v>98</v>
      </c>
      <c r="C46" s="83">
        <v>620250</v>
      </c>
      <c r="D46" s="83"/>
      <c r="E46" s="83">
        <v>8526359972</v>
      </c>
      <c r="F46" s="83"/>
      <c r="G46" s="83">
        <v>7665247980</v>
      </c>
      <c r="H46" s="83"/>
      <c r="I46" s="83">
        <v>861111992</v>
      </c>
      <c r="J46" s="83"/>
      <c r="K46" s="83">
        <v>620250</v>
      </c>
      <c r="L46" s="83"/>
      <c r="M46" s="83">
        <v>8526359972</v>
      </c>
      <c r="N46" s="83"/>
      <c r="O46" s="83">
        <v>7255414698</v>
      </c>
      <c r="P46" s="83"/>
      <c r="Q46" s="83">
        <v>1270945274</v>
      </c>
    </row>
    <row r="47" spans="1:17" s="67" customFormat="1" ht="18.75">
      <c r="A47" s="81" t="s">
        <v>143</v>
      </c>
      <c r="C47" s="83">
        <v>2098939</v>
      </c>
      <c r="D47" s="83"/>
      <c r="E47" s="83">
        <v>7314151219</v>
      </c>
      <c r="F47" s="83"/>
      <c r="G47" s="83">
        <v>6208402867</v>
      </c>
      <c r="H47" s="83"/>
      <c r="I47" s="83">
        <v>1105748352</v>
      </c>
      <c r="J47" s="83"/>
      <c r="K47" s="83">
        <v>2098939</v>
      </c>
      <c r="L47" s="83"/>
      <c r="M47" s="83">
        <v>7314151219</v>
      </c>
      <c r="N47" s="83"/>
      <c r="O47" s="83">
        <v>5971857393</v>
      </c>
      <c r="P47" s="83"/>
      <c r="Q47" s="83">
        <v>1342293826</v>
      </c>
    </row>
    <row r="48" spans="1:17" s="67" customFormat="1" ht="18.75">
      <c r="A48" s="81" t="s">
        <v>163</v>
      </c>
      <c r="C48" s="83">
        <v>1283333</v>
      </c>
      <c r="D48" s="83"/>
      <c r="E48" s="83">
        <v>7356779893</v>
      </c>
      <c r="F48" s="83"/>
      <c r="G48" s="83">
        <v>6986971126</v>
      </c>
      <c r="H48" s="83"/>
      <c r="I48" s="83">
        <v>369808767</v>
      </c>
      <c r="J48" s="83"/>
      <c r="K48" s="83">
        <v>1283333</v>
      </c>
      <c r="L48" s="83"/>
      <c r="M48" s="83">
        <v>7356779893</v>
      </c>
      <c r="N48" s="83"/>
      <c r="O48" s="83">
        <v>5559029208</v>
      </c>
      <c r="P48" s="83"/>
      <c r="Q48" s="83">
        <v>1797750685</v>
      </c>
    </row>
    <row r="49" spans="1:22" s="67" customFormat="1" ht="18.75">
      <c r="A49" s="81" t="s">
        <v>144</v>
      </c>
      <c r="C49" s="83">
        <v>97595</v>
      </c>
      <c r="D49" s="83"/>
      <c r="E49" s="83">
        <v>1285357868</v>
      </c>
      <c r="F49" s="83"/>
      <c r="G49" s="83">
        <v>1209879334</v>
      </c>
      <c r="H49" s="83"/>
      <c r="I49" s="83">
        <v>75478534</v>
      </c>
      <c r="J49" s="83"/>
      <c r="K49" s="83">
        <v>97595</v>
      </c>
      <c r="L49" s="83"/>
      <c r="M49" s="83">
        <v>1285357868</v>
      </c>
      <c r="N49" s="83"/>
      <c r="O49" s="83">
        <v>601282795</v>
      </c>
      <c r="P49" s="83"/>
      <c r="Q49" s="83">
        <v>684075073</v>
      </c>
    </row>
    <row r="50" spans="1:22" s="67" customFormat="1" ht="18.75">
      <c r="A50" s="81" t="s">
        <v>54</v>
      </c>
      <c r="C50" s="83">
        <v>700000</v>
      </c>
      <c r="D50" s="83"/>
      <c r="E50" s="83">
        <v>11275877725</v>
      </c>
      <c r="F50" s="83"/>
      <c r="G50" s="83">
        <v>8110147500</v>
      </c>
      <c r="H50" s="83"/>
      <c r="I50" s="83">
        <v>3165730225</v>
      </c>
      <c r="J50" s="83"/>
      <c r="K50" s="83">
        <v>700000</v>
      </c>
      <c r="L50" s="83"/>
      <c r="M50" s="83">
        <v>11275877725</v>
      </c>
      <c r="N50" s="83"/>
      <c r="O50" s="83">
        <v>6117269375</v>
      </c>
      <c r="P50" s="83"/>
      <c r="Q50" s="83">
        <v>5158608350</v>
      </c>
    </row>
    <row r="51" spans="1:22" s="67" customFormat="1" ht="18.75">
      <c r="A51" s="81" t="s">
        <v>86</v>
      </c>
      <c r="C51" s="83">
        <v>250000</v>
      </c>
      <c r="D51" s="83"/>
      <c r="E51" s="83">
        <v>3460923750</v>
      </c>
      <c r="F51" s="83"/>
      <c r="G51" s="83">
        <v>2846968750</v>
      </c>
      <c r="H51" s="83"/>
      <c r="I51" s="83">
        <v>613955000</v>
      </c>
      <c r="J51" s="83"/>
      <c r="K51" s="83">
        <v>250000</v>
      </c>
      <c r="L51" s="83"/>
      <c r="M51" s="83">
        <v>3460923750</v>
      </c>
      <c r="N51" s="83"/>
      <c r="O51" s="83">
        <v>2816436090</v>
      </c>
      <c r="P51" s="83"/>
      <c r="Q51" s="83">
        <v>644487660</v>
      </c>
    </row>
    <row r="52" spans="1:22" s="67" customFormat="1" ht="18.75">
      <c r="A52" s="81" t="s">
        <v>158</v>
      </c>
      <c r="C52" s="83">
        <v>300000</v>
      </c>
      <c r="D52" s="83"/>
      <c r="E52" s="83">
        <v>18120980850</v>
      </c>
      <c r="F52" s="83"/>
      <c r="G52" s="83">
        <v>16101465000</v>
      </c>
      <c r="H52" s="83"/>
      <c r="I52" s="83">
        <v>2019515850</v>
      </c>
      <c r="J52" s="83"/>
      <c r="K52" s="83">
        <v>300000</v>
      </c>
      <c r="L52" s="83"/>
      <c r="M52" s="83">
        <v>18120980850</v>
      </c>
      <c r="N52" s="83"/>
      <c r="O52" s="83">
        <v>14300671155</v>
      </c>
      <c r="P52" s="83"/>
      <c r="Q52" s="83">
        <v>3820309695</v>
      </c>
    </row>
    <row r="53" spans="1:22" s="67" customFormat="1" ht="18.75">
      <c r="A53" s="81" t="s">
        <v>181</v>
      </c>
      <c r="C53" s="83">
        <v>1</v>
      </c>
      <c r="D53" s="83"/>
      <c r="E53" s="83">
        <v>20282</v>
      </c>
      <c r="F53" s="83"/>
      <c r="G53" s="83">
        <v>16923</v>
      </c>
      <c r="H53" s="83"/>
      <c r="I53" s="83">
        <v>3359</v>
      </c>
      <c r="J53" s="83"/>
      <c r="K53" s="83">
        <v>1</v>
      </c>
      <c r="L53" s="83"/>
      <c r="M53" s="83">
        <v>20282</v>
      </c>
      <c r="N53" s="83"/>
      <c r="O53" s="83">
        <v>8439</v>
      </c>
      <c r="P53" s="83"/>
      <c r="Q53" s="83">
        <v>11843</v>
      </c>
    </row>
    <row r="54" spans="1:22" s="67" customFormat="1" ht="18.75">
      <c r="A54" s="81" t="s">
        <v>159</v>
      </c>
      <c r="C54" s="83">
        <v>100000</v>
      </c>
      <c r="D54" s="83"/>
      <c r="E54" s="83">
        <v>4580005275</v>
      </c>
      <c r="F54" s="83"/>
      <c r="G54" s="83">
        <v>3734295839</v>
      </c>
      <c r="H54" s="83"/>
      <c r="I54" s="83">
        <v>845709436</v>
      </c>
      <c r="J54" s="83"/>
      <c r="K54" s="83">
        <v>100000</v>
      </c>
      <c r="L54" s="83"/>
      <c r="M54" s="83">
        <v>4580005275</v>
      </c>
      <c r="N54" s="83"/>
      <c r="O54" s="83">
        <v>3734295839</v>
      </c>
      <c r="P54" s="83"/>
      <c r="Q54" s="83">
        <v>845709436</v>
      </c>
    </row>
    <row r="55" spans="1:22" s="67" customFormat="1" ht="18.75">
      <c r="A55" s="81" t="s">
        <v>129</v>
      </c>
      <c r="C55" s="83">
        <v>571764</v>
      </c>
      <c r="D55" s="83"/>
      <c r="E55" s="83">
        <v>2819056529</v>
      </c>
      <c r="F55" s="83"/>
      <c r="G55" s="83">
        <v>1969772578</v>
      </c>
      <c r="H55" s="83"/>
      <c r="I55" s="83">
        <v>849283951</v>
      </c>
      <c r="J55" s="83"/>
      <c r="K55" s="83">
        <v>571764</v>
      </c>
      <c r="L55" s="83"/>
      <c r="M55" s="83">
        <v>2819056529</v>
      </c>
      <c r="N55" s="83"/>
      <c r="O55" s="83">
        <v>377648263</v>
      </c>
      <c r="P55" s="83"/>
      <c r="Q55" s="83">
        <v>2441408266</v>
      </c>
      <c r="V55" s="81"/>
    </row>
    <row r="56" spans="1:22" s="67" customFormat="1" ht="18.75">
      <c r="A56" s="81" t="s">
        <v>202</v>
      </c>
      <c r="C56" s="83">
        <v>173</v>
      </c>
      <c r="D56" s="83"/>
      <c r="E56" s="83">
        <v>1043982</v>
      </c>
      <c r="F56" s="83"/>
      <c r="G56" s="83">
        <v>573385</v>
      </c>
      <c r="H56" s="83"/>
      <c r="I56" s="83">
        <v>470597</v>
      </c>
      <c r="J56" s="83"/>
      <c r="K56" s="83">
        <v>173</v>
      </c>
      <c r="L56" s="83"/>
      <c r="M56" s="83">
        <v>1043982</v>
      </c>
      <c r="N56" s="83"/>
      <c r="O56" s="83">
        <v>375373</v>
      </c>
      <c r="P56" s="83"/>
      <c r="Q56" s="83">
        <v>668609</v>
      </c>
    </row>
    <row r="57" spans="1:22" s="67" customFormat="1" ht="18.75">
      <c r="A57" s="81" t="s">
        <v>198</v>
      </c>
      <c r="C57" s="83">
        <v>1000000</v>
      </c>
      <c r="D57" s="83"/>
      <c r="E57" s="83">
        <v>17921544500</v>
      </c>
      <c r="F57" s="83"/>
      <c r="G57" s="83">
        <v>18859604731</v>
      </c>
      <c r="H57" s="83"/>
      <c r="I57" s="83">
        <v>-938060231</v>
      </c>
      <c r="J57" s="83"/>
      <c r="K57" s="83">
        <v>1000000</v>
      </c>
      <c r="L57" s="83"/>
      <c r="M57" s="83">
        <v>17921544500</v>
      </c>
      <c r="N57" s="83"/>
      <c r="O57" s="83">
        <v>18859604731</v>
      </c>
      <c r="P57" s="83"/>
      <c r="Q57" s="83">
        <v>-938060231</v>
      </c>
    </row>
    <row r="58" spans="1:22" ht="18.75">
      <c r="A58" s="81" t="s">
        <v>16</v>
      </c>
      <c r="C58" s="83">
        <v>0</v>
      </c>
      <c r="D58" s="83"/>
      <c r="E58" s="83">
        <v>0</v>
      </c>
      <c r="F58" s="83"/>
      <c r="G58" s="83">
        <v>0</v>
      </c>
      <c r="I58" s="83">
        <v>0</v>
      </c>
      <c r="J58" s="83"/>
      <c r="K58" s="83">
        <v>0</v>
      </c>
      <c r="L58" s="83"/>
      <c r="M58" s="83">
        <v>0</v>
      </c>
      <c r="N58" s="83"/>
      <c r="O58" s="83">
        <v>28</v>
      </c>
      <c r="P58" s="83"/>
      <c r="Q58" s="83">
        <v>-28</v>
      </c>
    </row>
    <row r="59" spans="1:22" ht="18.75">
      <c r="A59" s="81" t="s">
        <v>145</v>
      </c>
      <c r="C59" s="83">
        <v>0</v>
      </c>
      <c r="D59" s="83"/>
      <c r="E59" s="83">
        <v>0</v>
      </c>
      <c r="F59" s="83"/>
      <c r="G59" s="83">
        <v>0</v>
      </c>
      <c r="I59" s="83">
        <v>0</v>
      </c>
      <c r="J59" s="83"/>
      <c r="K59" s="83">
        <v>0</v>
      </c>
      <c r="L59" s="83"/>
      <c r="M59" s="83">
        <v>0</v>
      </c>
      <c r="N59" s="83"/>
      <c r="O59" s="83">
        <v>16</v>
      </c>
      <c r="P59" s="83"/>
      <c r="Q59" s="83">
        <v>-16</v>
      </c>
    </row>
    <row r="60" spans="1:22" ht="18.75">
      <c r="A60" s="81" t="s">
        <v>141</v>
      </c>
      <c r="C60" s="83">
        <v>0</v>
      </c>
      <c r="D60" s="83"/>
      <c r="E60" s="83">
        <v>0</v>
      </c>
      <c r="F60" s="83"/>
      <c r="G60" s="83">
        <v>0</v>
      </c>
      <c r="I60" s="83">
        <v>0</v>
      </c>
      <c r="J60" s="83"/>
      <c r="K60" s="83">
        <v>0</v>
      </c>
      <c r="L60" s="83"/>
      <c r="M60" s="83">
        <v>0</v>
      </c>
      <c r="N60" s="83"/>
      <c r="O60" s="83">
        <v>13</v>
      </c>
      <c r="P60" s="83"/>
      <c r="Q60" s="83">
        <v>-13</v>
      </c>
    </row>
    <row r="61" spans="1:22" ht="18.75">
      <c r="A61" s="81" t="s">
        <v>119</v>
      </c>
      <c r="C61" s="83">
        <v>0</v>
      </c>
      <c r="D61" s="83"/>
      <c r="E61" s="83">
        <v>0</v>
      </c>
      <c r="F61" s="83"/>
      <c r="G61" s="83">
        <v>0</v>
      </c>
      <c r="I61" s="83">
        <v>0</v>
      </c>
      <c r="J61" s="83"/>
      <c r="K61" s="83">
        <v>0</v>
      </c>
      <c r="L61" s="83"/>
      <c r="M61" s="83">
        <v>0</v>
      </c>
      <c r="N61" s="83"/>
      <c r="O61" s="83">
        <v>56</v>
      </c>
      <c r="P61" s="83"/>
      <c r="Q61" s="83">
        <v>-56</v>
      </c>
    </row>
    <row r="62" spans="1:22" ht="18.75">
      <c r="A62" s="81" t="s">
        <v>104</v>
      </c>
      <c r="C62" s="83">
        <v>0</v>
      </c>
      <c r="D62" s="83"/>
      <c r="E62" s="83">
        <v>0</v>
      </c>
      <c r="F62" s="83"/>
      <c r="G62" s="83">
        <v>0</v>
      </c>
      <c r="I62" s="83">
        <v>0</v>
      </c>
      <c r="J62" s="83"/>
      <c r="K62" s="83">
        <v>0</v>
      </c>
      <c r="L62" s="83"/>
      <c r="M62" s="83">
        <v>0</v>
      </c>
      <c r="N62" s="83"/>
      <c r="O62" s="83">
        <v>12</v>
      </c>
      <c r="P62" s="83"/>
      <c r="Q62" s="83">
        <v>-12</v>
      </c>
    </row>
    <row r="63" spans="1:22" ht="18.75">
      <c r="A63" s="81" t="s">
        <v>114</v>
      </c>
      <c r="C63" s="83">
        <v>0</v>
      </c>
      <c r="D63" s="83"/>
      <c r="E63" s="83">
        <v>0</v>
      </c>
      <c r="F63" s="83"/>
      <c r="G63" s="83">
        <v>0</v>
      </c>
      <c r="I63" s="83">
        <v>0</v>
      </c>
      <c r="J63" s="83"/>
      <c r="K63" s="83">
        <v>0</v>
      </c>
      <c r="L63" s="83"/>
      <c r="M63" s="83">
        <v>0</v>
      </c>
      <c r="N63" s="83"/>
      <c r="O63" s="83">
        <v>4</v>
      </c>
      <c r="P63" s="83"/>
      <c r="Q63" s="83">
        <v>-4</v>
      </c>
    </row>
    <row r="64" spans="1:22" ht="18.75">
      <c r="A64" s="81" t="s">
        <v>14</v>
      </c>
      <c r="C64" s="83">
        <v>0</v>
      </c>
      <c r="D64" s="83"/>
      <c r="E64" s="83">
        <v>0</v>
      </c>
      <c r="F64" s="83"/>
      <c r="G64" s="83">
        <v>0</v>
      </c>
      <c r="I64" s="83">
        <v>0</v>
      </c>
      <c r="J64" s="83"/>
      <c r="K64" s="83">
        <v>0</v>
      </c>
      <c r="L64" s="83"/>
      <c r="M64" s="83">
        <v>0</v>
      </c>
      <c r="N64" s="83"/>
      <c r="O64" s="83">
        <v>68</v>
      </c>
      <c r="P64" s="83"/>
      <c r="Q64" s="83">
        <v>-68</v>
      </c>
    </row>
    <row r="65" spans="1:17" ht="18.75">
      <c r="A65" s="81" t="s">
        <v>166</v>
      </c>
      <c r="B65" s="67"/>
      <c r="C65" s="83">
        <v>0</v>
      </c>
      <c r="D65" s="83"/>
      <c r="E65" s="83">
        <v>0</v>
      </c>
      <c r="F65" s="83"/>
      <c r="G65" s="83">
        <v>0</v>
      </c>
      <c r="H65" s="83"/>
      <c r="I65" s="83">
        <v>0</v>
      </c>
      <c r="J65" s="83"/>
      <c r="K65" s="83">
        <v>0</v>
      </c>
      <c r="L65" s="83"/>
      <c r="M65" s="83">
        <v>0</v>
      </c>
      <c r="N65" s="83"/>
      <c r="O65" s="83">
        <v>18</v>
      </c>
      <c r="P65" s="83"/>
      <c r="Q65" s="83">
        <v>-18</v>
      </c>
    </row>
    <row r="66" spans="1:17" ht="18.75">
      <c r="A66" s="81" t="s">
        <v>128</v>
      </c>
      <c r="C66" s="83">
        <v>0</v>
      </c>
      <c r="D66" s="83"/>
      <c r="E66" s="83">
        <v>0</v>
      </c>
      <c r="F66" s="83"/>
      <c r="G66" s="83">
        <v>0</v>
      </c>
      <c r="I66" s="83">
        <v>0</v>
      </c>
      <c r="J66" s="83"/>
      <c r="K66" s="83">
        <v>0</v>
      </c>
      <c r="L66" s="83"/>
      <c r="M66" s="83">
        <v>0</v>
      </c>
      <c r="N66" s="83"/>
      <c r="O66" s="83">
        <v>11</v>
      </c>
      <c r="P66" s="83"/>
      <c r="Q66" s="83">
        <v>-11</v>
      </c>
    </row>
    <row r="67" spans="1:17" ht="18.75">
      <c r="A67" s="81" t="s">
        <v>184</v>
      </c>
      <c r="B67" s="67"/>
      <c r="C67" s="83">
        <v>0</v>
      </c>
      <c r="D67" s="83"/>
      <c r="E67" s="83">
        <v>0</v>
      </c>
      <c r="F67" s="83"/>
      <c r="G67" s="83">
        <v>0</v>
      </c>
      <c r="H67" s="83"/>
      <c r="I67" s="83">
        <v>0</v>
      </c>
      <c r="J67" s="83"/>
      <c r="K67" s="83">
        <v>0</v>
      </c>
      <c r="L67" s="83"/>
      <c r="M67" s="83">
        <v>0</v>
      </c>
      <c r="N67" s="83"/>
      <c r="O67" s="83">
        <v>7</v>
      </c>
      <c r="P67" s="83"/>
      <c r="Q67" s="83">
        <v>-7</v>
      </c>
    </row>
    <row r="68" spans="1:17" ht="18.75">
      <c r="A68" s="81" t="s">
        <v>165</v>
      </c>
      <c r="C68" s="83">
        <v>0</v>
      </c>
      <c r="D68" s="83"/>
      <c r="E68" s="83">
        <v>0</v>
      </c>
      <c r="F68" s="83"/>
      <c r="G68" s="83">
        <v>0</v>
      </c>
      <c r="I68" s="83">
        <v>0</v>
      </c>
      <c r="J68" s="83"/>
      <c r="K68" s="83">
        <v>0</v>
      </c>
      <c r="L68" s="83"/>
      <c r="M68" s="83">
        <v>0</v>
      </c>
      <c r="N68" s="83"/>
      <c r="O68" s="83">
        <v>9</v>
      </c>
      <c r="P68" s="83"/>
      <c r="Q68" s="83">
        <v>-9</v>
      </c>
    </row>
    <row r="69" spans="1:17" ht="18.75">
      <c r="A69" s="81" t="s">
        <v>146</v>
      </c>
      <c r="B69" s="67"/>
      <c r="C69" s="83">
        <v>0</v>
      </c>
      <c r="D69" s="83"/>
      <c r="E69" s="83">
        <v>0</v>
      </c>
      <c r="F69" s="83"/>
      <c r="G69" s="83">
        <v>0</v>
      </c>
      <c r="H69" s="83"/>
      <c r="I69" s="83">
        <v>0</v>
      </c>
      <c r="J69" s="83"/>
      <c r="K69" s="83">
        <v>0</v>
      </c>
      <c r="L69" s="83"/>
      <c r="M69" s="83">
        <v>0</v>
      </c>
      <c r="N69" s="83"/>
      <c r="O69" s="83">
        <v>33</v>
      </c>
      <c r="P69" s="83"/>
      <c r="Q69" s="83">
        <v>-33</v>
      </c>
    </row>
    <row r="70" spans="1:17" ht="18.75">
      <c r="A70" s="81" t="s">
        <v>162</v>
      </c>
      <c r="C70" s="83">
        <v>0</v>
      </c>
      <c r="D70" s="83"/>
      <c r="E70" s="83">
        <v>0</v>
      </c>
      <c r="F70" s="83"/>
      <c r="G70" s="83">
        <v>0</v>
      </c>
      <c r="I70" s="83">
        <v>0</v>
      </c>
      <c r="J70" s="83"/>
      <c r="K70" s="83">
        <v>0</v>
      </c>
      <c r="L70" s="83"/>
      <c r="M70" s="83">
        <v>0</v>
      </c>
      <c r="N70" s="83"/>
      <c r="O70" s="83">
        <v>72</v>
      </c>
      <c r="P70" s="83"/>
      <c r="Q70" s="83">
        <v>-72</v>
      </c>
    </row>
    <row r="71" spans="1:17" ht="18.75">
      <c r="A71" s="81" t="s">
        <v>122</v>
      </c>
      <c r="B71" s="67"/>
      <c r="C71" s="83">
        <v>0</v>
      </c>
      <c r="D71" s="83"/>
      <c r="E71" s="83">
        <v>0</v>
      </c>
      <c r="F71" s="83"/>
      <c r="G71" s="83">
        <v>0</v>
      </c>
      <c r="H71" s="83"/>
      <c r="I71" s="83">
        <v>0</v>
      </c>
      <c r="J71" s="83"/>
      <c r="K71" s="83">
        <v>0</v>
      </c>
      <c r="L71" s="83"/>
      <c r="M71" s="83">
        <v>0</v>
      </c>
      <c r="N71" s="83"/>
      <c r="O71" s="83">
        <v>4</v>
      </c>
      <c r="P71" s="83"/>
      <c r="Q71" s="83">
        <v>-4</v>
      </c>
    </row>
    <row r="72" spans="1:17" ht="18.75">
      <c r="A72" s="81" t="s">
        <v>99</v>
      </c>
      <c r="C72" s="83">
        <v>0</v>
      </c>
      <c r="D72" s="83"/>
      <c r="E72" s="83">
        <v>0</v>
      </c>
      <c r="F72" s="83"/>
      <c r="G72" s="83">
        <v>0</v>
      </c>
      <c r="I72" s="83">
        <v>0</v>
      </c>
      <c r="J72" s="83"/>
      <c r="K72" s="83">
        <v>0</v>
      </c>
      <c r="L72" s="83"/>
      <c r="M72" s="83">
        <v>0</v>
      </c>
      <c r="N72" s="83"/>
      <c r="O72" s="83">
        <v>97</v>
      </c>
      <c r="P72" s="83"/>
      <c r="Q72" s="83">
        <v>-97</v>
      </c>
    </row>
    <row r="73" spans="1:17" ht="18.75">
      <c r="A73" s="81" t="s">
        <v>15</v>
      </c>
      <c r="C73" s="83">
        <v>0</v>
      </c>
      <c r="D73" s="83"/>
      <c r="E73" s="83">
        <v>0</v>
      </c>
      <c r="F73" s="83"/>
      <c r="G73" s="83">
        <v>0</v>
      </c>
      <c r="I73" s="83">
        <v>0</v>
      </c>
      <c r="J73" s="83"/>
      <c r="K73" s="83">
        <v>0</v>
      </c>
      <c r="L73" s="83"/>
      <c r="M73" s="83">
        <v>0</v>
      </c>
      <c r="N73" s="83"/>
      <c r="O73" s="83">
        <v>6</v>
      </c>
      <c r="P73" s="83"/>
      <c r="Q73" s="83">
        <v>-6</v>
      </c>
    </row>
    <row r="74" spans="1:17" ht="18.75">
      <c r="A74" s="81" t="s">
        <v>167</v>
      </c>
      <c r="C74" s="83">
        <v>0</v>
      </c>
      <c r="D74" s="83"/>
      <c r="E74" s="83">
        <v>0</v>
      </c>
      <c r="F74" s="83"/>
      <c r="G74" s="83">
        <v>0</v>
      </c>
      <c r="I74" s="83">
        <v>0</v>
      </c>
      <c r="J74" s="83"/>
      <c r="K74" s="83">
        <v>0</v>
      </c>
      <c r="L74" s="83"/>
      <c r="M74" s="83">
        <v>0</v>
      </c>
      <c r="N74" s="83"/>
      <c r="O74" s="83">
        <v>15</v>
      </c>
      <c r="P74" s="83"/>
      <c r="Q74" s="83">
        <v>-15</v>
      </c>
    </row>
    <row r="75" spans="1:17" ht="18.75">
      <c r="A75" s="81" t="s">
        <v>135</v>
      </c>
      <c r="C75" s="83">
        <v>0</v>
      </c>
      <c r="D75" s="83"/>
      <c r="E75" s="83">
        <v>0</v>
      </c>
      <c r="F75" s="83"/>
      <c r="G75" s="83">
        <v>0</v>
      </c>
      <c r="I75" s="83">
        <v>0</v>
      </c>
      <c r="J75" s="83"/>
      <c r="K75" s="83">
        <v>0</v>
      </c>
      <c r="L75" s="83"/>
      <c r="M75" s="83">
        <v>0</v>
      </c>
      <c r="N75" s="83"/>
      <c r="O75" s="83">
        <v>5</v>
      </c>
      <c r="P75" s="83"/>
      <c r="Q75" s="83">
        <v>-5</v>
      </c>
    </row>
    <row r="76" spans="1:17" ht="18.75">
      <c r="A76" s="81" t="s">
        <v>140</v>
      </c>
      <c r="C76" s="83">
        <v>0</v>
      </c>
      <c r="D76" s="83"/>
      <c r="E76" s="83">
        <v>0</v>
      </c>
      <c r="F76" s="83"/>
      <c r="G76" s="83">
        <v>0</v>
      </c>
      <c r="I76" s="83">
        <v>0</v>
      </c>
      <c r="J76" s="83"/>
      <c r="K76" s="83">
        <v>0</v>
      </c>
      <c r="L76" s="83"/>
      <c r="M76" s="83">
        <v>0</v>
      </c>
      <c r="N76" s="83"/>
      <c r="O76" s="83">
        <v>-16</v>
      </c>
      <c r="P76" s="83"/>
      <c r="Q76" s="83">
        <v>16</v>
      </c>
    </row>
    <row r="77" spans="1:17" ht="18.75">
      <c r="A77" s="81" t="s">
        <v>133</v>
      </c>
      <c r="C77" s="83">
        <v>0</v>
      </c>
      <c r="D77" s="83"/>
      <c r="E77" s="83">
        <v>0</v>
      </c>
      <c r="F77" s="83"/>
      <c r="G77" s="83">
        <v>0</v>
      </c>
      <c r="I77" s="83">
        <v>0</v>
      </c>
      <c r="J77" s="83"/>
      <c r="K77" s="83">
        <v>0</v>
      </c>
      <c r="L77" s="83"/>
      <c r="M77" s="83">
        <v>0</v>
      </c>
      <c r="N77" s="83"/>
      <c r="O77" s="83">
        <v>-47</v>
      </c>
      <c r="P77" s="83"/>
      <c r="Q77" s="83">
        <v>47</v>
      </c>
    </row>
    <row r="78" spans="1:17" ht="18.75">
      <c r="A78" s="81" t="s">
        <v>193</v>
      </c>
      <c r="C78" s="83">
        <v>0</v>
      </c>
      <c r="D78" s="83"/>
      <c r="E78" s="83">
        <v>0</v>
      </c>
      <c r="F78" s="83"/>
      <c r="G78" s="83">
        <v>0</v>
      </c>
      <c r="I78" s="83">
        <v>0</v>
      </c>
      <c r="J78" s="83"/>
      <c r="K78" s="83">
        <v>0</v>
      </c>
      <c r="L78" s="83"/>
      <c r="M78" s="83">
        <v>0</v>
      </c>
      <c r="N78" s="83"/>
      <c r="O78" s="83">
        <v>1</v>
      </c>
      <c r="P78" s="83"/>
      <c r="Q78" s="83">
        <v>-1</v>
      </c>
    </row>
    <row r="79" spans="1:17" ht="18.75">
      <c r="A79" s="81" t="s">
        <v>183</v>
      </c>
      <c r="C79" s="83">
        <v>0</v>
      </c>
      <c r="D79" s="83"/>
      <c r="E79" s="83">
        <v>0</v>
      </c>
      <c r="F79" s="83"/>
      <c r="G79" s="83">
        <v>0</v>
      </c>
      <c r="I79" s="83">
        <v>0</v>
      </c>
      <c r="J79" s="83"/>
      <c r="K79" s="83">
        <v>0</v>
      </c>
      <c r="L79" s="83"/>
      <c r="M79" s="83">
        <v>0</v>
      </c>
      <c r="N79" s="83"/>
      <c r="O79" s="83">
        <v>2</v>
      </c>
      <c r="P79" s="83"/>
      <c r="Q79" s="83">
        <v>-2</v>
      </c>
    </row>
    <row r="80" spans="1:17" ht="19.5" thickBot="1">
      <c r="A80" s="81"/>
      <c r="C80" s="84">
        <v>68989914</v>
      </c>
      <c r="D80" s="83"/>
      <c r="E80" s="84">
        <v>508869255033</v>
      </c>
      <c r="F80" s="83"/>
      <c r="G80" s="84">
        <v>453426737424</v>
      </c>
      <c r="I80" s="84">
        <v>55442517609</v>
      </c>
      <c r="J80" s="83"/>
      <c r="K80" s="84">
        <v>68989914</v>
      </c>
      <c r="L80" s="83"/>
      <c r="M80" s="84">
        <v>508869255033</v>
      </c>
      <c r="N80" s="83"/>
      <c r="O80" s="84">
        <v>372326890627</v>
      </c>
      <c r="P80" s="83"/>
      <c r="Q80" s="84">
        <v>136542364406</v>
      </c>
    </row>
    <row r="81" ht="15.75" thickTop="1"/>
  </sheetData>
  <mergeCells count="6">
    <mergeCell ref="A1:Q1"/>
    <mergeCell ref="A2:Q2"/>
    <mergeCell ref="A3:Q3"/>
    <mergeCell ref="A4:H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7" firstPageNumber="11" orientation="landscape" useFirstPageNumber="1" r:id="rId1"/>
  <headerFooter>
    <oddFooter>&amp;C&amp;"B Nazanin,Bold"&amp;P</oddFooter>
  </headerFooter>
  <rowBreaks count="1" manualBreakCount="1">
    <brk id="33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S71"/>
  <sheetViews>
    <sheetView rightToLeft="1" view="pageBreakPreview" topLeftCell="A55" zoomScale="80" zoomScaleNormal="100" zoomScaleSheetLayoutView="80" workbookViewId="0">
      <selection activeCell="I70" sqref="I70"/>
    </sheetView>
  </sheetViews>
  <sheetFormatPr defaultRowHeight="15"/>
  <cols>
    <col min="1" max="1" width="25.28515625" bestFit="1" customWidth="1"/>
    <col min="2" max="2" width="0.7109375" customWidth="1"/>
    <col min="3" max="3" width="12.140625" bestFit="1" customWidth="1"/>
    <col min="4" max="4" width="1.5703125" customWidth="1"/>
    <col min="5" max="5" width="14" bestFit="1" customWidth="1"/>
    <col min="6" max="6" width="1.42578125" customWidth="1"/>
    <col min="7" max="7" width="13.85546875" bestFit="1" customWidth="1"/>
    <col min="8" max="8" width="0.85546875" customWidth="1"/>
    <col min="9" max="9" width="13.5703125" bestFit="1" customWidth="1"/>
    <col min="10" max="10" width="0.5703125" customWidth="1"/>
    <col min="11" max="11" width="12.140625" bestFit="1" customWidth="1"/>
    <col min="12" max="12" width="0.42578125" customWidth="1"/>
    <col min="13" max="13" width="14.85546875" bestFit="1" customWidth="1"/>
    <col min="14" max="14" width="0.42578125" customWidth="1"/>
    <col min="15" max="15" width="13.85546875" bestFit="1" customWidth="1"/>
    <col min="16" max="16" width="0.5703125" customWidth="1"/>
    <col min="17" max="17" width="14.28515625" bestFit="1" customWidth="1"/>
    <col min="18" max="18" width="11" bestFit="1" customWidth="1"/>
    <col min="19" max="19" width="19" customWidth="1"/>
    <col min="21" max="21" width="14.140625" customWidth="1"/>
  </cols>
  <sheetData>
    <row r="1" spans="1:19" ht="21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9" ht="21">
      <c r="A2" s="205" t="s">
        <v>77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9" ht="21">
      <c r="A3" s="205" t="s">
        <v>221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9" ht="25.5">
      <c r="A4" s="175" t="s">
        <v>214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9" ht="16.5" customHeight="1" thickBot="1">
      <c r="A5" s="64"/>
      <c r="B5" s="64"/>
      <c r="C5" s="210" t="s">
        <v>224</v>
      </c>
      <c r="D5" s="210"/>
      <c r="E5" s="210"/>
      <c r="F5" s="210"/>
      <c r="G5" s="210"/>
      <c r="H5" s="210"/>
      <c r="I5" s="210"/>
      <c r="J5" s="79"/>
      <c r="K5" s="208" t="s">
        <v>223</v>
      </c>
      <c r="L5" s="208"/>
      <c r="M5" s="208"/>
      <c r="N5" s="208"/>
      <c r="O5" s="208"/>
      <c r="P5" s="208"/>
      <c r="Q5" s="208"/>
    </row>
    <row r="6" spans="1:19" ht="36.75" thickBot="1">
      <c r="A6" s="65" t="s">
        <v>78</v>
      </c>
      <c r="B6" s="65"/>
      <c r="C6" s="63" t="s">
        <v>6</v>
      </c>
      <c r="D6" s="146"/>
      <c r="E6" s="63" t="s">
        <v>85</v>
      </c>
      <c r="F6" s="146"/>
      <c r="G6" s="63" t="s">
        <v>51</v>
      </c>
      <c r="H6" s="146"/>
      <c r="I6" s="63" t="s">
        <v>53</v>
      </c>
      <c r="J6" s="63"/>
      <c r="K6" s="63" t="s">
        <v>6</v>
      </c>
      <c r="L6" s="63"/>
      <c r="M6" s="63" t="s">
        <v>8</v>
      </c>
      <c r="N6" s="63"/>
      <c r="O6" s="63" t="s">
        <v>51</v>
      </c>
      <c r="P6" s="63"/>
      <c r="Q6" s="63" t="s">
        <v>53</v>
      </c>
    </row>
    <row r="7" spans="1:19" ht="18.75">
      <c r="A7" s="1" t="s">
        <v>192</v>
      </c>
      <c r="B7" s="1"/>
      <c r="C7" s="58">
        <v>50000</v>
      </c>
      <c r="D7" s="58"/>
      <c r="E7" s="58">
        <v>3150688102</v>
      </c>
      <c r="F7" s="58"/>
      <c r="G7" s="58">
        <v>3422410363</v>
      </c>
      <c r="H7" s="58"/>
      <c r="I7" s="58">
        <v>-271722261</v>
      </c>
      <c r="J7" s="58"/>
      <c r="K7" s="58">
        <v>50000</v>
      </c>
      <c r="L7" s="58"/>
      <c r="M7" s="58">
        <v>3150688102</v>
      </c>
      <c r="N7" s="58"/>
      <c r="O7" s="58">
        <v>3422410363</v>
      </c>
      <c r="P7" s="58"/>
      <c r="Q7" s="58">
        <v>-271722261</v>
      </c>
      <c r="R7" s="142"/>
      <c r="S7" s="80"/>
    </row>
    <row r="8" spans="1:19" ht="18.75">
      <c r="A8" s="1" t="s">
        <v>95</v>
      </c>
      <c r="B8" s="1"/>
      <c r="C8" s="58">
        <v>1000000</v>
      </c>
      <c r="D8" s="58"/>
      <c r="E8" s="58">
        <v>5184708534</v>
      </c>
      <c r="F8" s="58"/>
      <c r="G8" s="58">
        <v>4013036661</v>
      </c>
      <c r="H8" s="58"/>
      <c r="I8" s="58">
        <v>1171671873</v>
      </c>
      <c r="J8" s="58"/>
      <c r="K8" s="58">
        <v>2000000</v>
      </c>
      <c r="L8" s="58"/>
      <c r="M8" s="58">
        <v>10642360089</v>
      </c>
      <c r="N8" s="58"/>
      <c r="O8" s="58">
        <v>8026073311</v>
      </c>
      <c r="P8" s="58"/>
      <c r="Q8" s="58">
        <v>2616286778</v>
      </c>
      <c r="S8" s="80"/>
    </row>
    <row r="9" spans="1:19" ht="18.75">
      <c r="A9" s="1" t="s">
        <v>125</v>
      </c>
      <c r="B9" s="1"/>
      <c r="C9" s="58">
        <v>220722</v>
      </c>
      <c r="D9" s="58"/>
      <c r="E9" s="58">
        <v>3516453070</v>
      </c>
      <c r="F9" s="58"/>
      <c r="G9" s="58">
        <v>1950736841</v>
      </c>
      <c r="H9" s="58"/>
      <c r="I9" s="58">
        <v>1565716229</v>
      </c>
      <c r="J9" s="58"/>
      <c r="K9" s="58">
        <v>220722</v>
      </c>
      <c r="L9" s="58"/>
      <c r="M9" s="58">
        <v>3516453070</v>
      </c>
      <c r="N9" s="58"/>
      <c r="O9" s="58">
        <v>1950736841</v>
      </c>
      <c r="P9" s="58"/>
      <c r="Q9" s="58">
        <v>1565716229</v>
      </c>
      <c r="S9" s="80"/>
    </row>
    <row r="10" spans="1:19" ht="18.75">
      <c r="A10" s="1" t="s">
        <v>164</v>
      </c>
      <c r="B10" s="1"/>
      <c r="C10" s="58">
        <v>400000</v>
      </c>
      <c r="D10" s="58"/>
      <c r="E10" s="58">
        <v>3670390005</v>
      </c>
      <c r="F10" s="58"/>
      <c r="G10" s="58">
        <v>3530626302</v>
      </c>
      <c r="H10" s="58"/>
      <c r="I10" s="58">
        <v>139763703</v>
      </c>
      <c r="J10" s="58"/>
      <c r="K10" s="58">
        <v>400000</v>
      </c>
      <c r="L10" s="58"/>
      <c r="M10" s="58">
        <v>3670390005</v>
      </c>
      <c r="N10" s="58"/>
      <c r="O10" s="58">
        <v>3530626302</v>
      </c>
      <c r="P10" s="58"/>
      <c r="Q10" s="58">
        <v>139763703</v>
      </c>
      <c r="S10" s="80"/>
    </row>
    <row r="11" spans="1:19" ht="18.75">
      <c r="A11" s="1" t="s">
        <v>185</v>
      </c>
      <c r="B11" s="1"/>
      <c r="C11" s="58">
        <v>1000000</v>
      </c>
      <c r="D11" s="58"/>
      <c r="E11" s="58">
        <v>7130903417</v>
      </c>
      <c r="F11" s="58"/>
      <c r="G11" s="58">
        <v>5105580339</v>
      </c>
      <c r="H11" s="58"/>
      <c r="I11" s="58">
        <v>2025323078</v>
      </c>
      <c r="J11" s="58"/>
      <c r="K11" s="58">
        <v>1000000</v>
      </c>
      <c r="L11" s="58"/>
      <c r="M11" s="58">
        <v>7130903417</v>
      </c>
      <c r="N11" s="58"/>
      <c r="O11" s="58">
        <v>5105580339</v>
      </c>
      <c r="P11" s="58"/>
      <c r="Q11" s="58">
        <v>2025323078</v>
      </c>
      <c r="S11" s="80"/>
    </row>
    <row r="12" spans="1:19" ht="18.75">
      <c r="A12" s="1" t="s">
        <v>168</v>
      </c>
      <c r="B12" s="1"/>
      <c r="C12" s="58">
        <v>0</v>
      </c>
      <c r="D12" s="58"/>
      <c r="E12" s="58">
        <v>0</v>
      </c>
      <c r="F12" s="58"/>
      <c r="G12" s="58">
        <v>0</v>
      </c>
      <c r="H12" s="58"/>
      <c r="I12" s="58">
        <v>0</v>
      </c>
      <c r="J12" s="58"/>
      <c r="K12" s="58">
        <v>302</v>
      </c>
      <c r="L12" s="58"/>
      <c r="M12" s="58">
        <v>3744178</v>
      </c>
      <c r="N12" s="58"/>
      <c r="O12" s="58">
        <v>1547344</v>
      </c>
      <c r="P12" s="58"/>
      <c r="Q12" s="58">
        <v>2196834</v>
      </c>
      <c r="S12" s="80"/>
    </row>
    <row r="13" spans="1:19" ht="18.75">
      <c r="A13" s="1" t="s">
        <v>116</v>
      </c>
      <c r="B13" s="1"/>
      <c r="C13" s="58">
        <v>0</v>
      </c>
      <c r="D13" s="58"/>
      <c r="E13" s="58">
        <v>0</v>
      </c>
      <c r="F13" s="58"/>
      <c r="G13" s="58">
        <v>0</v>
      </c>
      <c r="H13" s="58"/>
      <c r="I13" s="58">
        <v>0</v>
      </c>
      <c r="J13" s="58"/>
      <c r="K13" s="58">
        <v>500000</v>
      </c>
      <c r="L13" s="58"/>
      <c r="M13" s="58">
        <v>3703232072</v>
      </c>
      <c r="N13" s="58"/>
      <c r="O13" s="58">
        <v>3445609367</v>
      </c>
      <c r="P13" s="58"/>
      <c r="Q13" s="58">
        <v>257622705</v>
      </c>
      <c r="S13" s="80"/>
    </row>
    <row r="14" spans="1:19" ht="24" customHeight="1">
      <c r="A14" s="1" t="s">
        <v>16</v>
      </c>
      <c r="B14" s="1"/>
      <c r="C14" s="58">
        <v>0</v>
      </c>
      <c r="D14" s="58"/>
      <c r="E14" s="58">
        <v>0</v>
      </c>
      <c r="F14" s="58"/>
      <c r="G14" s="58">
        <v>0</v>
      </c>
      <c r="H14" s="58"/>
      <c r="I14" s="58">
        <v>0</v>
      </c>
      <c r="J14" s="58"/>
      <c r="K14" s="58">
        <v>300000</v>
      </c>
      <c r="L14" s="58"/>
      <c r="M14" s="58">
        <v>5982618289</v>
      </c>
      <c r="N14" s="58"/>
      <c r="O14" s="58">
        <v>6235604222</v>
      </c>
      <c r="P14" s="58"/>
      <c r="Q14" s="58">
        <v>-252985933</v>
      </c>
      <c r="S14" s="80"/>
    </row>
    <row r="15" spans="1:19" ht="18.75">
      <c r="A15" s="1" t="s">
        <v>197</v>
      </c>
      <c r="B15" s="1"/>
      <c r="C15" s="58">
        <v>0</v>
      </c>
      <c r="D15" s="58"/>
      <c r="E15" s="58">
        <v>0</v>
      </c>
      <c r="F15" s="58"/>
      <c r="G15" s="58">
        <v>0</v>
      </c>
      <c r="H15" s="58"/>
      <c r="I15" s="58">
        <v>0</v>
      </c>
      <c r="J15" s="58"/>
      <c r="K15" s="58">
        <v>65</v>
      </c>
      <c r="L15" s="58"/>
      <c r="M15" s="58">
        <v>1914320</v>
      </c>
      <c r="N15" s="58"/>
      <c r="O15" s="58">
        <v>1501786</v>
      </c>
      <c r="P15" s="58"/>
      <c r="Q15" s="58">
        <v>412534</v>
      </c>
      <c r="S15" s="80"/>
    </row>
    <row r="16" spans="1:19" ht="18.75">
      <c r="A16" s="1" t="s">
        <v>166</v>
      </c>
      <c r="B16" s="1"/>
      <c r="C16" s="58">
        <v>0</v>
      </c>
      <c r="D16" s="58"/>
      <c r="E16" s="58">
        <v>0</v>
      </c>
      <c r="F16" s="58"/>
      <c r="G16" s="58">
        <v>0</v>
      </c>
      <c r="H16" s="58"/>
      <c r="I16" s="58">
        <v>0</v>
      </c>
      <c r="J16" s="58"/>
      <c r="K16" s="58">
        <v>400000</v>
      </c>
      <c r="L16" s="58"/>
      <c r="M16" s="58">
        <v>2797335432</v>
      </c>
      <c r="N16" s="58"/>
      <c r="O16" s="58">
        <v>2026157894</v>
      </c>
      <c r="P16" s="58"/>
      <c r="Q16" s="58">
        <v>771177538</v>
      </c>
      <c r="S16" s="80"/>
    </row>
    <row r="17" spans="1:19" ht="18.75">
      <c r="A17" s="1" t="s">
        <v>124</v>
      </c>
      <c r="B17" s="1"/>
      <c r="C17" s="58">
        <v>0</v>
      </c>
      <c r="D17" s="58"/>
      <c r="E17" s="58">
        <v>0</v>
      </c>
      <c r="F17" s="58"/>
      <c r="G17" s="58">
        <v>0</v>
      </c>
      <c r="H17" s="58"/>
      <c r="I17" s="58">
        <v>0</v>
      </c>
      <c r="J17" s="58"/>
      <c r="K17" s="58">
        <v>306250</v>
      </c>
      <c r="L17" s="58"/>
      <c r="M17" s="58">
        <v>1836581250</v>
      </c>
      <c r="N17" s="58"/>
      <c r="O17" s="58">
        <v>3797775854</v>
      </c>
      <c r="P17" s="58"/>
      <c r="Q17" s="58">
        <v>-1961194604</v>
      </c>
      <c r="S17" s="80"/>
    </row>
    <row r="18" spans="1:19" ht="18.75">
      <c r="A18" s="1" t="s">
        <v>128</v>
      </c>
      <c r="B18" s="1"/>
      <c r="C18" s="58">
        <v>0</v>
      </c>
      <c r="D18" s="58"/>
      <c r="E18" s="58">
        <v>0</v>
      </c>
      <c r="F18" s="58"/>
      <c r="G18" s="58">
        <v>0</v>
      </c>
      <c r="H18" s="58"/>
      <c r="I18" s="58">
        <v>0</v>
      </c>
      <c r="K18" s="58">
        <v>800000</v>
      </c>
      <c r="M18" s="58">
        <v>10957568907</v>
      </c>
      <c r="N18" s="58"/>
      <c r="O18" s="58">
        <v>10932359989</v>
      </c>
      <c r="P18" s="58"/>
      <c r="Q18" s="58">
        <v>25208918</v>
      </c>
    </row>
    <row r="19" spans="1:19" ht="18.75">
      <c r="A19" s="1" t="s">
        <v>143</v>
      </c>
      <c r="B19" s="1"/>
      <c r="C19" s="58">
        <v>0</v>
      </c>
      <c r="D19" s="58"/>
      <c r="E19" s="58">
        <v>0</v>
      </c>
      <c r="F19" s="58"/>
      <c r="G19" s="58">
        <v>0</v>
      </c>
      <c r="H19" s="58"/>
      <c r="I19" s="58">
        <v>0</v>
      </c>
      <c r="K19" s="58">
        <v>1401061</v>
      </c>
      <c r="M19" s="58">
        <v>3947155194</v>
      </c>
      <c r="N19" s="58"/>
      <c r="O19" s="58">
        <v>3986269503</v>
      </c>
      <c r="P19" s="58"/>
      <c r="Q19" s="58">
        <v>-39114309</v>
      </c>
    </row>
    <row r="20" spans="1:19" ht="18.75">
      <c r="A20" s="1" t="s">
        <v>165</v>
      </c>
      <c r="B20" s="1"/>
      <c r="C20" s="58">
        <v>0</v>
      </c>
      <c r="D20" s="58"/>
      <c r="E20" s="58">
        <v>0</v>
      </c>
      <c r="F20" s="58"/>
      <c r="G20" s="58">
        <v>0</v>
      </c>
      <c r="H20" s="58"/>
      <c r="I20" s="58">
        <v>0</v>
      </c>
      <c r="K20" s="58">
        <v>200000</v>
      </c>
      <c r="M20" s="58">
        <v>1339856476</v>
      </c>
      <c r="N20" s="58"/>
      <c r="O20" s="58">
        <v>1268934896</v>
      </c>
      <c r="P20" s="58"/>
      <c r="Q20" s="58">
        <v>70921580</v>
      </c>
    </row>
    <row r="21" spans="1:19" ht="18.75">
      <c r="A21" s="1" t="s">
        <v>107</v>
      </c>
      <c r="B21" s="1"/>
      <c r="C21" s="58">
        <v>0</v>
      </c>
      <c r="D21" s="58"/>
      <c r="E21" s="58">
        <v>0</v>
      </c>
      <c r="F21" s="58"/>
      <c r="G21" s="58">
        <v>0</v>
      </c>
      <c r="H21" s="58"/>
      <c r="I21" s="58">
        <v>0</v>
      </c>
      <c r="K21" s="58">
        <v>500000</v>
      </c>
      <c r="M21" s="58">
        <v>2333835348</v>
      </c>
      <c r="N21" s="58"/>
      <c r="O21" s="58">
        <v>2319085159</v>
      </c>
      <c r="P21" s="58"/>
      <c r="Q21" s="58">
        <v>14750189</v>
      </c>
    </row>
    <row r="22" spans="1:19" ht="18.75">
      <c r="A22" s="1" t="s">
        <v>94</v>
      </c>
      <c r="B22" s="1"/>
      <c r="C22" s="58">
        <v>0</v>
      </c>
      <c r="D22" s="58"/>
      <c r="E22" s="58">
        <v>0</v>
      </c>
      <c r="F22" s="58"/>
      <c r="G22" s="58">
        <v>0</v>
      </c>
      <c r="H22" s="58"/>
      <c r="I22" s="58">
        <v>0</v>
      </c>
      <c r="K22" s="58">
        <v>2000000</v>
      </c>
      <c r="M22" s="58">
        <v>10893433393</v>
      </c>
      <c r="N22" s="58"/>
      <c r="O22" s="58">
        <v>6971359982</v>
      </c>
      <c r="P22" s="58"/>
      <c r="Q22" s="58">
        <v>3922073411</v>
      </c>
    </row>
    <row r="23" spans="1:19" ht="18.75">
      <c r="A23" s="1" t="s">
        <v>134</v>
      </c>
      <c r="B23" s="1"/>
      <c r="C23" s="58">
        <v>0</v>
      </c>
      <c r="D23" s="58"/>
      <c r="E23" s="58">
        <v>0</v>
      </c>
      <c r="F23" s="58"/>
      <c r="G23" s="58">
        <v>0</v>
      </c>
      <c r="H23" s="58"/>
      <c r="I23" s="58">
        <v>0</v>
      </c>
      <c r="K23" s="58">
        <v>244734</v>
      </c>
      <c r="M23" s="58">
        <v>1494474929</v>
      </c>
      <c r="N23" s="58"/>
      <c r="O23" s="58">
        <v>983674795</v>
      </c>
      <c r="P23" s="58"/>
      <c r="Q23" s="58">
        <v>510800134</v>
      </c>
    </row>
    <row r="24" spans="1:19" ht="18.75">
      <c r="A24" s="1" t="s">
        <v>181</v>
      </c>
      <c r="B24" s="1"/>
      <c r="C24" s="58">
        <v>0</v>
      </c>
      <c r="D24" s="58"/>
      <c r="E24" s="58">
        <v>0</v>
      </c>
      <c r="F24" s="58"/>
      <c r="G24" s="58">
        <v>0</v>
      </c>
      <c r="H24" s="58"/>
      <c r="I24" s="58">
        <v>0</v>
      </c>
      <c r="K24" s="58">
        <v>116</v>
      </c>
      <c r="M24" s="58">
        <v>1858239</v>
      </c>
      <c r="N24" s="58"/>
      <c r="O24" s="58">
        <v>978918</v>
      </c>
      <c r="P24" s="58"/>
      <c r="Q24" s="58">
        <v>879321</v>
      </c>
    </row>
    <row r="25" spans="1:19" ht="18.75">
      <c r="A25" s="1" t="s">
        <v>100</v>
      </c>
      <c r="B25" s="1"/>
      <c r="C25" s="58">
        <v>0</v>
      </c>
      <c r="D25" s="58"/>
      <c r="E25" s="58">
        <v>0</v>
      </c>
      <c r="F25" s="58"/>
      <c r="G25" s="58">
        <v>0</v>
      </c>
      <c r="H25" s="58"/>
      <c r="I25" s="58">
        <v>0</v>
      </c>
      <c r="K25" s="58">
        <v>400000</v>
      </c>
      <c r="M25" s="58">
        <v>1184963607</v>
      </c>
      <c r="N25" s="58"/>
      <c r="O25" s="58">
        <v>1105515089</v>
      </c>
      <c r="P25" s="58"/>
      <c r="Q25" s="58">
        <v>79448518</v>
      </c>
    </row>
    <row r="26" spans="1:19" ht="18.75">
      <c r="A26" s="1" t="s">
        <v>99</v>
      </c>
      <c r="B26" s="1"/>
      <c r="C26" s="58">
        <v>0</v>
      </c>
      <c r="D26" s="58"/>
      <c r="E26" s="58">
        <v>0</v>
      </c>
      <c r="F26" s="58"/>
      <c r="G26" s="58">
        <v>0</v>
      </c>
      <c r="H26" s="58"/>
      <c r="I26" s="58">
        <v>0</v>
      </c>
      <c r="K26" s="58">
        <v>1000000</v>
      </c>
      <c r="M26" s="58">
        <v>9415595745</v>
      </c>
      <c r="N26" s="58"/>
      <c r="O26" s="58">
        <v>10603596903</v>
      </c>
      <c r="P26" s="58"/>
      <c r="Q26" s="58">
        <v>-1188001158</v>
      </c>
    </row>
    <row r="27" spans="1:19" ht="18.75">
      <c r="A27" s="1" t="s">
        <v>161</v>
      </c>
      <c r="B27" s="1"/>
      <c r="C27" s="58">
        <v>0</v>
      </c>
      <c r="D27" s="58"/>
      <c r="E27" s="58">
        <v>0</v>
      </c>
      <c r="F27" s="58"/>
      <c r="G27" s="58">
        <v>0</v>
      </c>
      <c r="H27" s="58"/>
      <c r="I27" s="58">
        <v>0</v>
      </c>
      <c r="K27" s="58">
        <v>284734</v>
      </c>
      <c r="M27" s="58">
        <v>818325516</v>
      </c>
      <c r="N27" s="58"/>
      <c r="O27" s="58">
        <v>818325516</v>
      </c>
      <c r="P27" s="58"/>
      <c r="Q27" s="58">
        <v>0</v>
      </c>
    </row>
    <row r="28" spans="1:19" ht="18.75">
      <c r="A28" s="1" t="s">
        <v>118</v>
      </c>
      <c r="B28" s="1"/>
      <c r="C28" s="58">
        <v>0</v>
      </c>
      <c r="D28" s="58"/>
      <c r="E28" s="58">
        <v>0</v>
      </c>
      <c r="F28" s="58"/>
      <c r="G28" s="58">
        <v>0</v>
      </c>
      <c r="H28" s="58"/>
      <c r="I28" s="58">
        <v>0</v>
      </c>
      <c r="K28" s="58">
        <v>1000000</v>
      </c>
      <c r="M28" s="58">
        <v>5267387910</v>
      </c>
      <c r="N28" s="58"/>
      <c r="O28" s="58">
        <v>4095454138</v>
      </c>
      <c r="P28" s="58"/>
      <c r="Q28" s="58">
        <v>1171933772</v>
      </c>
    </row>
    <row r="29" spans="1:19" ht="18.75">
      <c r="A29" s="1" t="s">
        <v>126</v>
      </c>
      <c r="B29" s="1"/>
      <c r="C29" s="58">
        <v>0</v>
      </c>
      <c r="D29" s="58"/>
      <c r="E29" s="58">
        <v>0</v>
      </c>
      <c r="F29" s="58"/>
      <c r="G29" s="58">
        <v>0</v>
      </c>
      <c r="H29" s="58"/>
      <c r="I29" s="58">
        <v>0</v>
      </c>
      <c r="K29" s="58">
        <v>102204</v>
      </c>
      <c r="M29" s="58">
        <v>432577005</v>
      </c>
      <c r="N29" s="58"/>
      <c r="O29" s="58">
        <v>377504016</v>
      </c>
      <c r="P29" s="58"/>
      <c r="Q29" s="58">
        <v>55072989</v>
      </c>
    </row>
    <row r="30" spans="1:19" ht="18.75">
      <c r="A30" s="1" t="s">
        <v>109</v>
      </c>
      <c r="B30" s="1"/>
      <c r="C30" s="58">
        <v>0</v>
      </c>
      <c r="D30" s="58"/>
      <c r="E30" s="58">
        <v>0</v>
      </c>
      <c r="F30" s="58"/>
      <c r="G30" s="58">
        <v>0</v>
      </c>
      <c r="H30" s="58"/>
      <c r="I30" s="58">
        <v>0</v>
      </c>
      <c r="K30" s="58">
        <v>1000</v>
      </c>
      <c r="M30" s="58">
        <v>3275749</v>
      </c>
      <c r="N30" s="58"/>
      <c r="O30" s="58">
        <v>2780622</v>
      </c>
      <c r="P30" s="58"/>
      <c r="Q30" s="58">
        <v>495127</v>
      </c>
    </row>
    <row r="31" spans="1:19" ht="18.75">
      <c r="A31" s="1" t="s">
        <v>119</v>
      </c>
      <c r="B31" s="1"/>
      <c r="C31" s="58">
        <v>0</v>
      </c>
      <c r="D31" s="58"/>
      <c r="E31" s="58">
        <v>0</v>
      </c>
      <c r="F31" s="58"/>
      <c r="G31" s="58">
        <v>0</v>
      </c>
      <c r="H31" s="58"/>
      <c r="I31" s="58">
        <v>0</v>
      </c>
      <c r="K31" s="58">
        <v>1500000</v>
      </c>
      <c r="M31" s="58">
        <v>9702420807</v>
      </c>
      <c r="N31" s="58"/>
      <c r="O31" s="58">
        <v>5327823970</v>
      </c>
      <c r="P31" s="58"/>
      <c r="Q31" s="58">
        <v>4374596837</v>
      </c>
    </row>
    <row r="32" spans="1:19" ht="18.75">
      <c r="A32" s="1" t="s">
        <v>136</v>
      </c>
      <c r="B32" s="1"/>
      <c r="C32" s="58">
        <v>0</v>
      </c>
      <c r="D32" s="58"/>
      <c r="E32" s="58">
        <v>0</v>
      </c>
      <c r="F32" s="58"/>
      <c r="G32" s="58">
        <v>0</v>
      </c>
      <c r="H32" s="58"/>
      <c r="I32" s="58">
        <v>0</v>
      </c>
      <c r="K32" s="58">
        <v>3500000</v>
      </c>
      <c r="M32" s="58">
        <v>10656940925</v>
      </c>
      <c r="N32" s="58"/>
      <c r="O32" s="58">
        <v>10080701048</v>
      </c>
      <c r="P32" s="58"/>
      <c r="Q32" s="58">
        <v>576239877</v>
      </c>
    </row>
    <row r="33" spans="1:17" ht="18.75">
      <c r="A33" s="1" t="s">
        <v>102</v>
      </c>
      <c r="B33" s="1"/>
      <c r="C33" s="58">
        <v>0</v>
      </c>
      <c r="D33" s="58"/>
      <c r="E33" s="58">
        <v>0</v>
      </c>
      <c r="F33" s="58"/>
      <c r="G33" s="58">
        <v>0</v>
      </c>
      <c r="H33" s="58"/>
      <c r="I33" s="58">
        <v>0</v>
      </c>
      <c r="K33" s="58">
        <v>500000</v>
      </c>
      <c r="M33" s="58">
        <v>1341243358</v>
      </c>
      <c r="N33" s="58"/>
      <c r="O33" s="58">
        <v>1214794671</v>
      </c>
      <c r="P33" s="58"/>
      <c r="Q33" s="58">
        <v>126448687</v>
      </c>
    </row>
    <row r="34" spans="1:17" ht="18.75">
      <c r="A34" s="1" t="s">
        <v>145</v>
      </c>
      <c r="B34" s="1"/>
      <c r="C34" s="58">
        <v>0</v>
      </c>
      <c r="D34" s="58"/>
      <c r="E34" s="58">
        <v>0</v>
      </c>
      <c r="F34" s="58"/>
      <c r="G34" s="58">
        <v>0</v>
      </c>
      <c r="H34" s="58"/>
      <c r="I34" s="58">
        <v>0</v>
      </c>
      <c r="K34" s="58">
        <v>1000000</v>
      </c>
      <c r="M34" s="58">
        <v>2914139126</v>
      </c>
      <c r="N34" s="58"/>
      <c r="O34" s="58">
        <v>2769608303</v>
      </c>
      <c r="P34" s="58"/>
      <c r="Q34" s="58">
        <v>144530823</v>
      </c>
    </row>
    <row r="35" spans="1:17" ht="18.75">
      <c r="A35" s="1" t="s">
        <v>101</v>
      </c>
      <c r="B35" s="1"/>
      <c r="C35" s="58">
        <v>0</v>
      </c>
      <c r="D35" s="58"/>
      <c r="E35" s="58">
        <v>0</v>
      </c>
      <c r="F35" s="58"/>
      <c r="G35" s="58">
        <v>0</v>
      </c>
      <c r="H35" s="58"/>
      <c r="I35" s="58">
        <v>0</v>
      </c>
      <c r="K35" s="58">
        <v>743223</v>
      </c>
      <c r="M35" s="58">
        <v>723155979</v>
      </c>
      <c r="N35" s="58"/>
      <c r="O35" s="58">
        <v>846373062</v>
      </c>
      <c r="P35" s="58"/>
      <c r="Q35" s="58">
        <v>-123217083</v>
      </c>
    </row>
    <row r="36" spans="1:17" ht="18.75">
      <c r="A36" s="1" t="s">
        <v>199</v>
      </c>
      <c r="B36" s="1"/>
      <c r="C36" s="58">
        <v>0</v>
      </c>
      <c r="D36" s="58"/>
      <c r="E36" s="58">
        <v>0</v>
      </c>
      <c r="F36" s="58"/>
      <c r="G36" s="58">
        <v>0</v>
      </c>
      <c r="H36" s="58"/>
      <c r="I36" s="58">
        <v>0</v>
      </c>
      <c r="K36" s="58">
        <v>1493</v>
      </c>
      <c r="M36" s="58">
        <v>3631058</v>
      </c>
      <c r="N36" s="58"/>
      <c r="O36" s="58">
        <v>2984557</v>
      </c>
      <c r="P36" s="58"/>
      <c r="Q36" s="58">
        <v>646501</v>
      </c>
    </row>
    <row r="37" spans="1:17" ht="18.75">
      <c r="A37" s="1" t="s">
        <v>92</v>
      </c>
      <c r="B37" s="1"/>
      <c r="C37" s="58">
        <v>0</v>
      </c>
      <c r="D37" s="58"/>
      <c r="E37" s="58">
        <v>0</v>
      </c>
      <c r="F37" s="58"/>
      <c r="G37" s="58">
        <v>0</v>
      </c>
      <c r="H37" s="58"/>
      <c r="I37" s="58">
        <v>0</v>
      </c>
      <c r="K37" s="58">
        <v>1500000</v>
      </c>
      <c r="M37" s="58">
        <v>9801691926</v>
      </c>
      <c r="N37" s="58"/>
      <c r="O37" s="58">
        <v>6701684267</v>
      </c>
      <c r="P37" s="58"/>
      <c r="Q37" s="58">
        <v>3100007659</v>
      </c>
    </row>
    <row r="38" spans="1:17" ht="18.75">
      <c r="A38" s="1" t="s">
        <v>96</v>
      </c>
      <c r="B38" s="1"/>
      <c r="C38" s="58">
        <v>0</v>
      </c>
      <c r="D38" s="58"/>
      <c r="E38" s="58">
        <v>0</v>
      </c>
      <c r="F38" s="58"/>
      <c r="G38" s="58">
        <v>0</v>
      </c>
      <c r="H38" s="58"/>
      <c r="I38" s="58">
        <v>0</v>
      </c>
      <c r="K38" s="58">
        <v>400000</v>
      </c>
      <c r="M38" s="58">
        <v>9492360113</v>
      </c>
      <c r="N38" s="58"/>
      <c r="O38" s="58">
        <v>9208532700</v>
      </c>
      <c r="P38" s="58"/>
      <c r="Q38" s="58">
        <v>283827413</v>
      </c>
    </row>
    <row r="39" spans="1:17" ht="18.75">
      <c r="A39" s="1" t="s">
        <v>108</v>
      </c>
      <c r="B39" s="1"/>
      <c r="C39" s="58">
        <v>0</v>
      </c>
      <c r="D39" s="58"/>
      <c r="E39" s="58">
        <v>0</v>
      </c>
      <c r="F39" s="58"/>
      <c r="G39" s="58">
        <v>0</v>
      </c>
      <c r="H39" s="58"/>
      <c r="I39" s="58">
        <v>0</v>
      </c>
      <c r="K39" s="58">
        <v>1000000</v>
      </c>
      <c r="M39" s="58">
        <v>4283952005</v>
      </c>
      <c r="N39" s="58"/>
      <c r="O39" s="58">
        <v>4306505894</v>
      </c>
      <c r="P39" s="58"/>
      <c r="Q39" s="58">
        <v>-22553889</v>
      </c>
    </row>
    <row r="40" spans="1:17" ht="18.75">
      <c r="A40" s="1" t="s">
        <v>105</v>
      </c>
      <c r="B40" s="1"/>
      <c r="C40" s="58">
        <v>0</v>
      </c>
      <c r="D40" s="58"/>
      <c r="E40" s="58">
        <v>0</v>
      </c>
      <c r="F40" s="58"/>
      <c r="G40" s="58">
        <v>0</v>
      </c>
      <c r="H40" s="58"/>
      <c r="I40" s="58">
        <v>0</v>
      </c>
      <c r="K40" s="58">
        <v>1</v>
      </c>
      <c r="M40" s="58">
        <v>1</v>
      </c>
      <c r="N40" s="58"/>
      <c r="O40" s="58">
        <v>9248</v>
      </c>
      <c r="P40" s="58"/>
      <c r="Q40" s="58">
        <v>-9247</v>
      </c>
    </row>
    <row r="41" spans="1:17" ht="18.75">
      <c r="A41" s="1" t="s">
        <v>135</v>
      </c>
      <c r="B41" s="1"/>
      <c r="C41" s="58">
        <v>0</v>
      </c>
      <c r="D41" s="58"/>
      <c r="E41" s="58">
        <v>0</v>
      </c>
      <c r="F41" s="58"/>
      <c r="G41" s="58">
        <v>0</v>
      </c>
      <c r="H41" s="58"/>
      <c r="I41" s="58">
        <v>0</v>
      </c>
      <c r="K41" s="58">
        <v>200000</v>
      </c>
      <c r="M41" s="58">
        <v>5743450005</v>
      </c>
      <c r="N41" s="58"/>
      <c r="O41" s="58">
        <v>2673674995</v>
      </c>
      <c r="P41" s="58"/>
      <c r="Q41" s="58">
        <v>3069775010</v>
      </c>
    </row>
    <row r="42" spans="1:17" ht="18.75">
      <c r="A42" s="1" t="s">
        <v>141</v>
      </c>
      <c r="B42" s="1"/>
      <c r="C42" s="58">
        <v>0</v>
      </c>
      <c r="D42" s="58"/>
      <c r="E42" s="58">
        <v>0</v>
      </c>
      <c r="F42" s="58"/>
      <c r="G42" s="58">
        <v>0</v>
      </c>
      <c r="H42" s="58"/>
      <c r="I42" s="58">
        <v>0</v>
      </c>
      <c r="K42" s="58">
        <v>500000</v>
      </c>
      <c r="M42" s="58">
        <v>1900289824</v>
      </c>
      <c r="N42" s="58"/>
      <c r="O42" s="58">
        <v>1456034722</v>
      </c>
      <c r="P42" s="58"/>
      <c r="Q42" s="58">
        <v>444255102</v>
      </c>
    </row>
    <row r="43" spans="1:17" ht="18.75">
      <c r="A43" s="1" t="s">
        <v>120</v>
      </c>
      <c r="B43" s="1"/>
      <c r="C43" s="58">
        <v>0</v>
      </c>
      <c r="D43" s="58"/>
      <c r="E43" s="58">
        <v>0</v>
      </c>
      <c r="F43" s="58"/>
      <c r="G43" s="58">
        <v>0</v>
      </c>
      <c r="H43" s="58"/>
      <c r="I43" s="58">
        <v>0</v>
      </c>
      <c r="K43" s="58">
        <v>150000</v>
      </c>
      <c r="M43" s="58">
        <v>2196274709</v>
      </c>
      <c r="N43" s="58"/>
      <c r="O43" s="58">
        <v>2230587630</v>
      </c>
      <c r="P43" s="58"/>
      <c r="Q43" s="58">
        <v>-34312921</v>
      </c>
    </row>
    <row r="44" spans="1:17" ht="18.75">
      <c r="A44" s="1" t="s">
        <v>131</v>
      </c>
      <c r="B44" s="1"/>
      <c r="C44" s="58">
        <v>0</v>
      </c>
      <c r="D44" s="58"/>
      <c r="E44" s="58">
        <v>0</v>
      </c>
      <c r="F44" s="58"/>
      <c r="G44" s="58">
        <v>0</v>
      </c>
      <c r="H44" s="58"/>
      <c r="I44" s="58">
        <v>0</v>
      </c>
      <c r="K44" s="58">
        <v>800000</v>
      </c>
      <c r="M44" s="58">
        <v>2237134747</v>
      </c>
      <c r="N44" s="58"/>
      <c r="O44" s="58">
        <v>2235588350</v>
      </c>
      <c r="P44" s="58"/>
      <c r="Q44" s="58">
        <v>1546397</v>
      </c>
    </row>
    <row r="45" spans="1:17" ht="18.75">
      <c r="A45" s="1" t="s">
        <v>122</v>
      </c>
      <c r="B45" s="1"/>
      <c r="C45" s="58">
        <v>0</v>
      </c>
      <c r="D45" s="58"/>
      <c r="E45" s="58">
        <v>0</v>
      </c>
      <c r="F45" s="58"/>
      <c r="G45" s="58">
        <v>0</v>
      </c>
      <c r="H45" s="58"/>
      <c r="I45" s="58">
        <v>0</v>
      </c>
      <c r="K45" s="58">
        <v>100000</v>
      </c>
      <c r="M45" s="58">
        <v>2304625490</v>
      </c>
      <c r="N45" s="58"/>
      <c r="O45" s="58">
        <v>1364465471</v>
      </c>
      <c r="P45" s="58"/>
      <c r="Q45" s="58">
        <v>940160019</v>
      </c>
    </row>
    <row r="46" spans="1:17" ht="18.75">
      <c r="A46" s="1" t="s">
        <v>133</v>
      </c>
      <c r="B46" s="1"/>
      <c r="C46" s="58">
        <v>0</v>
      </c>
      <c r="D46" s="58"/>
      <c r="E46" s="58">
        <v>0</v>
      </c>
      <c r="F46" s="58"/>
      <c r="G46" s="58">
        <v>0</v>
      </c>
      <c r="H46" s="58"/>
      <c r="I46" s="58">
        <v>0</v>
      </c>
      <c r="K46" s="58">
        <v>500000</v>
      </c>
      <c r="M46" s="58">
        <v>1277533776</v>
      </c>
      <c r="N46" s="58"/>
      <c r="O46" s="58">
        <v>1285850234</v>
      </c>
      <c r="P46" s="58"/>
      <c r="Q46" s="58">
        <v>-8316458</v>
      </c>
    </row>
    <row r="47" spans="1:17" ht="18.75">
      <c r="A47" s="1" t="s">
        <v>110</v>
      </c>
      <c r="B47" s="1"/>
      <c r="C47" s="58">
        <v>0</v>
      </c>
      <c r="D47" s="58"/>
      <c r="E47" s="58">
        <v>0</v>
      </c>
      <c r="F47" s="58"/>
      <c r="G47" s="58">
        <v>0</v>
      </c>
      <c r="H47" s="58"/>
      <c r="I47" s="58">
        <v>0</v>
      </c>
      <c r="K47" s="58">
        <v>1000000</v>
      </c>
      <c r="M47" s="58">
        <v>5326072538</v>
      </c>
      <c r="N47" s="58"/>
      <c r="O47" s="58">
        <v>4909659496</v>
      </c>
      <c r="P47" s="58"/>
      <c r="Q47" s="58">
        <v>416413042</v>
      </c>
    </row>
    <row r="48" spans="1:17" ht="18.75">
      <c r="A48" s="1" t="s">
        <v>146</v>
      </c>
      <c r="B48" s="1"/>
      <c r="C48" s="58">
        <v>0</v>
      </c>
      <c r="D48" s="58"/>
      <c r="E48" s="58">
        <v>0</v>
      </c>
      <c r="F48" s="58"/>
      <c r="G48" s="58">
        <v>0</v>
      </c>
      <c r="H48" s="58"/>
      <c r="I48" s="58">
        <v>0</v>
      </c>
      <c r="K48" s="58">
        <v>741000</v>
      </c>
      <c r="M48" s="58">
        <v>8037105201</v>
      </c>
      <c r="N48" s="58"/>
      <c r="O48" s="58">
        <v>8469182599</v>
      </c>
      <c r="P48" s="58"/>
      <c r="Q48" s="58">
        <v>-432077398</v>
      </c>
    </row>
    <row r="49" spans="1:17" ht="18.75">
      <c r="A49" s="1" t="s">
        <v>98</v>
      </c>
      <c r="B49" s="1"/>
      <c r="C49" s="58">
        <v>0</v>
      </c>
      <c r="D49" s="58"/>
      <c r="E49" s="58">
        <v>0</v>
      </c>
      <c r="F49" s="58"/>
      <c r="G49" s="58">
        <v>0</v>
      </c>
      <c r="H49" s="58"/>
      <c r="I49" s="58">
        <v>0</v>
      </c>
      <c r="K49" s="58">
        <v>536000</v>
      </c>
      <c r="M49" s="58">
        <v>5897344807</v>
      </c>
      <c r="N49" s="58"/>
      <c r="O49" s="58">
        <v>6269894689</v>
      </c>
      <c r="P49" s="58"/>
      <c r="Q49" s="58">
        <v>-372549882</v>
      </c>
    </row>
    <row r="50" spans="1:17" ht="18.75">
      <c r="A50" s="1" t="s">
        <v>167</v>
      </c>
      <c r="B50" s="1"/>
      <c r="C50" s="58">
        <v>0</v>
      </c>
      <c r="D50" s="58"/>
      <c r="E50" s="58">
        <v>0</v>
      </c>
      <c r="F50" s="58"/>
      <c r="G50" s="58">
        <v>0</v>
      </c>
      <c r="H50" s="58"/>
      <c r="I50" s="58">
        <v>0</v>
      </c>
      <c r="K50" s="58">
        <v>150000</v>
      </c>
      <c r="M50" s="58">
        <v>2598924639</v>
      </c>
      <c r="N50" s="58"/>
      <c r="O50" s="58">
        <v>2339960775</v>
      </c>
      <c r="P50" s="58"/>
      <c r="Q50" s="58">
        <v>258963864</v>
      </c>
    </row>
    <row r="51" spans="1:17" ht="18.75">
      <c r="A51" s="1" t="s">
        <v>140</v>
      </c>
      <c r="B51" s="1"/>
      <c r="C51" s="58">
        <v>0</v>
      </c>
      <c r="D51" s="58"/>
      <c r="E51" s="58">
        <v>0</v>
      </c>
      <c r="F51" s="58"/>
      <c r="G51" s="58">
        <v>0</v>
      </c>
      <c r="H51" s="58"/>
      <c r="I51" s="58">
        <v>0</v>
      </c>
      <c r="K51" s="58">
        <v>150446</v>
      </c>
      <c r="M51" s="58">
        <v>4059833460</v>
      </c>
      <c r="N51" s="58"/>
      <c r="O51" s="58">
        <v>4451455573</v>
      </c>
      <c r="P51" s="58"/>
      <c r="Q51" s="58">
        <v>-391622113</v>
      </c>
    </row>
    <row r="52" spans="1:17" ht="18.75">
      <c r="A52" s="1" t="s">
        <v>193</v>
      </c>
      <c r="B52" s="1"/>
      <c r="C52" s="58">
        <v>0</v>
      </c>
      <c r="D52" s="58"/>
      <c r="E52" s="58">
        <v>0</v>
      </c>
      <c r="F52" s="58"/>
      <c r="G52" s="58">
        <v>0</v>
      </c>
      <c r="H52" s="58"/>
      <c r="I52" s="58">
        <v>0</v>
      </c>
      <c r="K52" s="58">
        <v>156</v>
      </c>
      <c r="M52" s="58">
        <v>2039901</v>
      </c>
      <c r="N52" s="58"/>
      <c r="O52" s="58">
        <v>1237992</v>
      </c>
      <c r="P52" s="58"/>
      <c r="Q52" s="58">
        <v>801909</v>
      </c>
    </row>
    <row r="53" spans="1:17" ht="18.75">
      <c r="A53" s="1" t="s">
        <v>104</v>
      </c>
      <c r="B53" s="1"/>
      <c r="C53" s="58">
        <v>0</v>
      </c>
      <c r="D53" s="58"/>
      <c r="E53" s="58">
        <v>0</v>
      </c>
      <c r="F53" s="58"/>
      <c r="G53" s="58">
        <v>0</v>
      </c>
      <c r="H53" s="58"/>
      <c r="I53" s="58">
        <v>0</v>
      </c>
      <c r="K53" s="58">
        <v>1000000</v>
      </c>
      <c r="M53" s="58">
        <v>6261312121</v>
      </c>
      <c r="N53" s="58"/>
      <c r="O53" s="58">
        <v>5297837488</v>
      </c>
      <c r="P53" s="58"/>
      <c r="Q53" s="58">
        <v>963474633</v>
      </c>
    </row>
    <row r="54" spans="1:17" ht="18.75">
      <c r="A54" s="1" t="s">
        <v>117</v>
      </c>
      <c r="B54" s="1"/>
      <c r="C54" s="58">
        <v>0</v>
      </c>
      <c r="D54" s="58"/>
      <c r="E54" s="58">
        <v>0</v>
      </c>
      <c r="F54" s="58"/>
      <c r="G54" s="58">
        <v>0</v>
      </c>
      <c r="H54" s="58"/>
      <c r="I54" s="58">
        <v>0</v>
      </c>
      <c r="K54" s="58">
        <v>500000</v>
      </c>
      <c r="M54" s="58">
        <v>2260465336</v>
      </c>
      <c r="N54" s="58"/>
      <c r="O54" s="58">
        <v>2468693266</v>
      </c>
      <c r="P54" s="58"/>
      <c r="Q54" s="58">
        <v>-208227930</v>
      </c>
    </row>
    <row r="55" spans="1:17" ht="18.75">
      <c r="A55" s="1" t="s">
        <v>142</v>
      </c>
      <c r="B55" s="1"/>
      <c r="C55" s="58">
        <v>0</v>
      </c>
      <c r="D55" s="58"/>
      <c r="E55" s="58">
        <v>0</v>
      </c>
      <c r="F55" s="58"/>
      <c r="G55" s="58">
        <v>0</v>
      </c>
      <c r="H55" s="58"/>
      <c r="I55" s="58">
        <v>0</v>
      </c>
      <c r="K55" s="58">
        <v>100000</v>
      </c>
      <c r="M55" s="58">
        <v>1274239854</v>
      </c>
      <c r="N55" s="58"/>
      <c r="O55" s="58">
        <v>1143646196</v>
      </c>
      <c r="P55" s="58"/>
      <c r="Q55" s="58">
        <v>130593658</v>
      </c>
    </row>
    <row r="56" spans="1:17" ht="18.75">
      <c r="A56" s="1" t="s">
        <v>162</v>
      </c>
      <c r="B56" s="1"/>
      <c r="C56" s="58">
        <v>0</v>
      </c>
      <c r="D56" s="58"/>
      <c r="E56" s="58">
        <v>0</v>
      </c>
      <c r="F56" s="58"/>
      <c r="G56" s="58">
        <v>0</v>
      </c>
      <c r="H56" s="58"/>
      <c r="I56" s="58">
        <v>0</v>
      </c>
      <c r="K56" s="58">
        <v>3000000</v>
      </c>
      <c r="M56" s="58">
        <v>6174338385</v>
      </c>
      <c r="N56" s="58"/>
      <c r="O56" s="58">
        <v>6159405730</v>
      </c>
      <c r="P56" s="58"/>
      <c r="Q56" s="58">
        <v>14932655</v>
      </c>
    </row>
    <row r="57" spans="1:17" ht="18.75">
      <c r="A57" s="1" t="s">
        <v>93</v>
      </c>
      <c r="B57" s="1"/>
      <c r="C57" s="58">
        <v>0</v>
      </c>
      <c r="D57" s="58"/>
      <c r="E57" s="58">
        <v>0</v>
      </c>
      <c r="F57" s="58"/>
      <c r="G57" s="58">
        <v>0</v>
      </c>
      <c r="H57" s="58"/>
      <c r="I57" s="58">
        <v>0</v>
      </c>
      <c r="K57" s="58">
        <v>1</v>
      </c>
      <c r="M57" s="58">
        <v>1</v>
      </c>
      <c r="N57" s="58"/>
      <c r="O57" s="58">
        <v>2648</v>
      </c>
      <c r="P57" s="58"/>
      <c r="Q57" s="58">
        <v>-2647</v>
      </c>
    </row>
    <row r="58" spans="1:17" ht="18.75">
      <c r="A58" s="1" t="s">
        <v>15</v>
      </c>
      <c r="B58" s="1"/>
      <c r="C58" s="58">
        <v>0</v>
      </c>
      <c r="D58" s="58"/>
      <c r="E58" s="58">
        <v>0</v>
      </c>
      <c r="F58" s="58"/>
      <c r="G58" s="58">
        <v>0</v>
      </c>
      <c r="H58" s="58"/>
      <c r="I58" s="58">
        <v>0</v>
      </c>
      <c r="K58" s="58">
        <v>810000</v>
      </c>
      <c r="M58" s="58">
        <v>4844978537</v>
      </c>
      <c r="N58" s="58"/>
      <c r="O58" s="58">
        <v>1552068331</v>
      </c>
      <c r="P58" s="58"/>
      <c r="Q58" s="58">
        <v>3292910206</v>
      </c>
    </row>
    <row r="59" spans="1:17" ht="18.75">
      <c r="A59" s="1" t="s">
        <v>198</v>
      </c>
      <c r="B59" s="1"/>
      <c r="C59" s="58">
        <v>0</v>
      </c>
      <c r="D59" s="58"/>
      <c r="E59" s="58">
        <v>0</v>
      </c>
      <c r="F59" s="58"/>
      <c r="G59" s="58">
        <v>0</v>
      </c>
      <c r="H59" s="58"/>
      <c r="I59" s="58">
        <v>0</v>
      </c>
      <c r="K59" s="58">
        <v>275</v>
      </c>
      <c r="M59" s="58">
        <v>2505334</v>
      </c>
      <c r="N59" s="58"/>
      <c r="O59" s="58">
        <v>1726723</v>
      </c>
      <c r="P59" s="58"/>
      <c r="Q59" s="58">
        <v>778611</v>
      </c>
    </row>
    <row r="60" spans="1:17" ht="18.75">
      <c r="A60" s="1" t="s">
        <v>103</v>
      </c>
      <c r="B60" s="1"/>
      <c r="C60" s="58">
        <v>0</v>
      </c>
      <c r="D60" s="58"/>
      <c r="E60" s="58">
        <v>0</v>
      </c>
      <c r="F60" s="58"/>
      <c r="G60" s="58">
        <v>0</v>
      </c>
      <c r="H60" s="58"/>
      <c r="I60" s="58">
        <v>0</v>
      </c>
      <c r="K60" s="58">
        <v>2500000</v>
      </c>
      <c r="M60" s="58">
        <v>7382241172</v>
      </c>
      <c r="N60" s="58"/>
      <c r="O60" s="58">
        <v>6124696151</v>
      </c>
      <c r="P60" s="58"/>
      <c r="Q60" s="58">
        <v>1257545021</v>
      </c>
    </row>
    <row r="61" spans="1:17" ht="18.75">
      <c r="A61" s="1" t="s">
        <v>114</v>
      </c>
      <c r="B61" s="1"/>
      <c r="C61" s="58">
        <v>0</v>
      </c>
      <c r="D61" s="58"/>
      <c r="E61" s="58">
        <v>0</v>
      </c>
      <c r="F61" s="58"/>
      <c r="G61" s="58">
        <v>0</v>
      </c>
      <c r="H61" s="58"/>
      <c r="I61" s="58">
        <v>0</v>
      </c>
      <c r="K61" s="58">
        <v>90000</v>
      </c>
      <c r="M61" s="58">
        <v>112542484</v>
      </c>
      <c r="N61" s="58"/>
      <c r="O61" s="58">
        <v>114968021</v>
      </c>
      <c r="P61" s="58"/>
      <c r="Q61" s="58">
        <v>-2425537</v>
      </c>
    </row>
    <row r="62" spans="1:17" ht="18.75">
      <c r="A62" s="1" t="s">
        <v>14</v>
      </c>
      <c r="B62" s="1"/>
      <c r="C62" s="58">
        <v>0</v>
      </c>
      <c r="D62" s="58"/>
      <c r="E62" s="58">
        <v>0</v>
      </c>
      <c r="F62" s="58"/>
      <c r="G62" s="58">
        <v>0</v>
      </c>
      <c r="H62" s="58"/>
      <c r="I62" s="58">
        <v>0</v>
      </c>
      <c r="K62" s="58">
        <v>3000000</v>
      </c>
      <c r="M62" s="58">
        <v>3429648725</v>
      </c>
      <c r="N62" s="58"/>
      <c r="O62" s="58">
        <v>2831124682</v>
      </c>
      <c r="P62" s="58"/>
      <c r="Q62" s="58">
        <v>598524043</v>
      </c>
    </row>
    <row r="63" spans="1:17" ht="18.75">
      <c r="A63" s="1" t="s">
        <v>184</v>
      </c>
      <c r="B63" s="1"/>
      <c r="C63" s="58">
        <v>0</v>
      </c>
      <c r="D63" s="58"/>
      <c r="E63" s="58">
        <v>0</v>
      </c>
      <c r="F63" s="58"/>
      <c r="G63" s="58">
        <v>0</v>
      </c>
      <c r="H63" s="58"/>
      <c r="I63" s="58">
        <v>0</v>
      </c>
      <c r="K63" s="58">
        <v>200000</v>
      </c>
      <c r="M63" s="58">
        <v>2132155391</v>
      </c>
      <c r="N63" s="58"/>
      <c r="O63" s="58">
        <v>2031090736</v>
      </c>
      <c r="P63" s="58"/>
      <c r="Q63" s="58">
        <v>101064655</v>
      </c>
    </row>
    <row r="64" spans="1:17" ht="18.75">
      <c r="A64" s="1" t="s">
        <v>132</v>
      </c>
      <c r="B64" s="1"/>
      <c r="C64" s="58">
        <v>0</v>
      </c>
      <c r="D64" s="58"/>
      <c r="E64" s="58">
        <v>0</v>
      </c>
      <c r="F64" s="58"/>
      <c r="G64" s="58">
        <v>0</v>
      </c>
      <c r="H64" s="58"/>
      <c r="I64" s="58">
        <v>0</v>
      </c>
      <c r="K64" s="58">
        <v>1000000</v>
      </c>
      <c r="M64" s="58">
        <v>3689996311</v>
      </c>
      <c r="N64" s="58"/>
      <c r="O64" s="58">
        <v>4525437975</v>
      </c>
      <c r="P64" s="58"/>
      <c r="Q64" s="58">
        <v>-835441664</v>
      </c>
    </row>
    <row r="65" spans="1:17" ht="18.75">
      <c r="A65" s="1" t="s">
        <v>159</v>
      </c>
      <c r="B65" s="1"/>
      <c r="C65" s="58">
        <v>0</v>
      </c>
      <c r="D65" s="58"/>
      <c r="E65" s="58">
        <v>0</v>
      </c>
      <c r="F65" s="58"/>
      <c r="G65" s="58">
        <v>0</v>
      </c>
      <c r="H65" s="58"/>
      <c r="I65" s="58">
        <v>0</v>
      </c>
      <c r="K65" s="58">
        <v>532</v>
      </c>
      <c r="M65" s="58">
        <v>19545291</v>
      </c>
      <c r="N65" s="58"/>
      <c r="O65" s="58">
        <v>16702139</v>
      </c>
      <c r="P65" s="58"/>
      <c r="Q65" s="58">
        <v>2843152</v>
      </c>
    </row>
    <row r="66" spans="1:17" ht="18.75">
      <c r="A66" s="1" t="s">
        <v>183</v>
      </c>
      <c r="B66" s="1"/>
      <c r="C66" s="58">
        <v>0</v>
      </c>
      <c r="D66" s="58"/>
      <c r="E66" s="58">
        <v>0</v>
      </c>
      <c r="F66" s="58"/>
      <c r="G66" s="58">
        <v>0</v>
      </c>
      <c r="H66" s="58"/>
      <c r="I66" s="58">
        <v>0</v>
      </c>
      <c r="K66" s="58">
        <v>113</v>
      </c>
      <c r="M66" s="58">
        <v>3006788</v>
      </c>
      <c r="N66" s="58"/>
      <c r="O66" s="58">
        <v>2099986</v>
      </c>
      <c r="P66" s="58"/>
      <c r="Q66" s="58">
        <v>906802</v>
      </c>
    </row>
    <row r="67" spans="1:17" ht="18.75">
      <c r="A67" s="1" t="s">
        <v>139</v>
      </c>
      <c r="B67" s="1"/>
      <c r="C67" s="58">
        <v>0</v>
      </c>
      <c r="D67" s="58"/>
      <c r="E67" s="58">
        <v>0</v>
      </c>
      <c r="F67" s="58"/>
      <c r="G67" s="58">
        <v>0</v>
      </c>
      <c r="H67" s="58"/>
      <c r="I67" s="58">
        <v>0</v>
      </c>
      <c r="K67" s="58">
        <v>10000</v>
      </c>
      <c r="M67" s="58">
        <v>7836214134</v>
      </c>
      <c r="N67" s="58"/>
      <c r="O67" s="58">
        <v>7840311650</v>
      </c>
      <c r="P67" s="58"/>
      <c r="Q67" s="58">
        <v>-4097516</v>
      </c>
    </row>
    <row r="68" spans="1:17" ht="18.75">
      <c r="A68" s="1" t="s">
        <v>138</v>
      </c>
      <c r="B68" s="1"/>
      <c r="C68" s="58">
        <v>0</v>
      </c>
      <c r="D68" s="58"/>
      <c r="E68" s="58">
        <v>0</v>
      </c>
      <c r="F68" s="58"/>
      <c r="G68" s="58">
        <v>0</v>
      </c>
      <c r="H68" s="58"/>
      <c r="I68" s="58">
        <v>0</v>
      </c>
      <c r="K68" s="58">
        <v>29700</v>
      </c>
      <c r="M68" s="58">
        <v>21048286337</v>
      </c>
      <c r="N68" s="58"/>
      <c r="O68" s="58">
        <v>20959853780</v>
      </c>
      <c r="P68" s="58"/>
      <c r="Q68" s="58">
        <v>88432557</v>
      </c>
    </row>
    <row r="69" spans="1:17" ht="18.75">
      <c r="A69" s="1" t="s">
        <v>137</v>
      </c>
      <c r="B69" s="1"/>
      <c r="C69" s="58">
        <v>0</v>
      </c>
      <c r="D69" s="58"/>
      <c r="E69" s="58">
        <v>0</v>
      </c>
      <c r="F69" s="58"/>
      <c r="G69" s="58">
        <v>0</v>
      </c>
      <c r="H69" s="58"/>
      <c r="I69" s="58">
        <v>0</v>
      </c>
      <c r="K69" s="58">
        <v>4285</v>
      </c>
      <c r="M69" s="58">
        <v>3194296028</v>
      </c>
      <c r="N69" s="58"/>
      <c r="O69" s="58">
        <v>3181446777</v>
      </c>
      <c r="P69" s="58"/>
      <c r="Q69" s="58">
        <v>12849251</v>
      </c>
    </row>
    <row r="70" spans="1:17" ht="19.5" thickBot="1">
      <c r="A70" s="1"/>
      <c r="B70" s="1"/>
      <c r="C70" s="59">
        <v>2670722</v>
      </c>
      <c r="D70" s="58"/>
      <c r="E70" s="59">
        <v>22653143128</v>
      </c>
      <c r="F70" s="58"/>
      <c r="G70" s="59">
        <v>18022390506</v>
      </c>
      <c r="H70" s="58"/>
      <c r="I70" s="59">
        <v>4630752622</v>
      </c>
      <c r="K70" s="59">
        <v>40328413</v>
      </c>
      <c r="M70" s="59">
        <v>250692464866</v>
      </c>
      <c r="N70" s="58"/>
      <c r="O70" s="59">
        <v>223407185674</v>
      </c>
      <c r="P70" s="58"/>
      <c r="Q70" s="59">
        <v>27285279192</v>
      </c>
    </row>
    <row r="71" spans="1:17" ht="15.75" thickTop="1"/>
  </sheetData>
  <mergeCells count="7">
    <mergeCell ref="C5:I5"/>
    <mergeCell ref="K5:Q5"/>
    <mergeCell ref="A1:Q1"/>
    <mergeCell ref="A2:Q2"/>
    <mergeCell ref="A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scale="85" firstPageNumber="14" orientation="landscape" useFirstPageNumber="1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Q14"/>
  <sheetViews>
    <sheetView rightToLeft="1" tabSelected="1" view="pageBreakPreview" topLeftCell="C1" zoomScale="106" zoomScaleNormal="100" zoomScaleSheetLayoutView="106" workbookViewId="0">
      <selection activeCell="O13" sqref="O13"/>
    </sheetView>
  </sheetViews>
  <sheetFormatPr defaultColWidth="9.140625" defaultRowHeight="18"/>
  <cols>
    <col min="1" max="1" width="35.5703125" style="82" customWidth="1"/>
    <col min="2" max="2" width="0.42578125" style="82" customWidth="1"/>
    <col min="3" max="3" width="12.5703125" style="82" bestFit="1" customWidth="1"/>
    <col min="4" max="4" width="0.7109375" style="82" customWidth="1"/>
    <col min="5" max="5" width="13.7109375" style="82" bestFit="1" customWidth="1"/>
    <col min="6" max="6" width="0.5703125" style="82" customWidth="1"/>
    <col min="7" max="7" width="13.28515625" style="82" customWidth="1"/>
    <col min="8" max="8" width="0.5703125" style="82" customWidth="1"/>
    <col min="9" max="9" width="12.85546875" style="82" bestFit="1" customWidth="1"/>
    <col min="10" max="10" width="0.42578125" style="82" customWidth="1"/>
    <col min="11" max="11" width="12.5703125" style="82" bestFit="1" customWidth="1"/>
    <col min="12" max="12" width="0.5703125" style="82" customWidth="1"/>
    <col min="13" max="13" width="13.7109375" style="82" bestFit="1" customWidth="1"/>
    <col min="14" max="14" width="0.28515625" style="82" customWidth="1"/>
    <col min="15" max="15" width="12.7109375" style="82" customWidth="1"/>
    <col min="16" max="16" width="0.5703125" style="82" customWidth="1"/>
    <col min="17" max="17" width="12.140625" style="82" bestFit="1" customWidth="1"/>
    <col min="18" max="16384" width="9.140625" style="82"/>
  </cols>
  <sheetData>
    <row r="1" spans="1:17" ht="21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1">
      <c r="A2" s="194" t="s">
        <v>77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ht="25.5">
      <c r="A4" s="195" t="s">
        <v>127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6" spans="1:17" ht="18.75" thickBot="1">
      <c r="A6" s="107"/>
      <c r="B6" s="98"/>
      <c r="C6" s="196" t="s">
        <v>224</v>
      </c>
      <c r="D6" s="196"/>
      <c r="E6" s="196"/>
      <c r="F6" s="196"/>
      <c r="G6" s="196"/>
      <c r="H6" s="196"/>
      <c r="I6" s="196"/>
      <c r="J6" s="102"/>
      <c r="K6" s="196" t="s">
        <v>223</v>
      </c>
      <c r="L6" s="196"/>
      <c r="M6" s="196"/>
      <c r="N6" s="196"/>
      <c r="O6" s="196"/>
      <c r="P6" s="196"/>
      <c r="Q6" s="196"/>
    </row>
    <row r="7" spans="1:17">
      <c r="A7" s="211"/>
      <c r="B7" s="212"/>
      <c r="C7" s="201" t="s">
        <v>58</v>
      </c>
      <c r="D7" s="201"/>
      <c r="E7" s="201" t="s">
        <v>56</v>
      </c>
      <c r="F7" s="211"/>
      <c r="G7" s="201" t="s">
        <v>57</v>
      </c>
      <c r="H7" s="211"/>
      <c r="I7" s="201" t="s">
        <v>59</v>
      </c>
      <c r="J7" s="101"/>
      <c r="K7" s="201" t="s">
        <v>58</v>
      </c>
      <c r="L7" s="201"/>
      <c r="M7" s="201" t="s">
        <v>56</v>
      </c>
      <c r="N7" s="211"/>
      <c r="O7" s="201" t="s">
        <v>57</v>
      </c>
      <c r="P7" s="211"/>
      <c r="Q7" s="201" t="s">
        <v>59</v>
      </c>
    </row>
    <row r="8" spans="1:17">
      <c r="A8" s="212"/>
      <c r="B8" s="212"/>
      <c r="C8" s="202"/>
      <c r="D8" s="202"/>
      <c r="E8" s="202"/>
      <c r="F8" s="212"/>
      <c r="G8" s="202"/>
      <c r="H8" s="212"/>
      <c r="I8" s="202"/>
      <c r="J8" s="101"/>
      <c r="K8" s="202"/>
      <c r="L8" s="202"/>
      <c r="M8" s="202"/>
      <c r="N8" s="212"/>
      <c r="O8" s="202"/>
      <c r="P8" s="212"/>
      <c r="Q8" s="202"/>
    </row>
    <row r="9" spans="1:17" ht="18.75" thickBot="1">
      <c r="A9" s="213"/>
      <c r="B9" s="213"/>
      <c r="C9" s="108" t="s">
        <v>217</v>
      </c>
      <c r="D9" s="214"/>
      <c r="E9" s="108" t="s">
        <v>84</v>
      </c>
      <c r="F9" s="213"/>
      <c r="G9" s="108" t="s">
        <v>211</v>
      </c>
      <c r="H9" s="213"/>
      <c r="I9" s="196"/>
      <c r="J9" s="109"/>
      <c r="K9" s="108" t="s">
        <v>217</v>
      </c>
      <c r="L9" s="214"/>
      <c r="M9" s="108" t="s">
        <v>84</v>
      </c>
      <c r="N9" s="213"/>
      <c r="O9" s="108" t="s">
        <v>211</v>
      </c>
      <c r="P9" s="213"/>
      <c r="Q9" s="196"/>
    </row>
    <row r="10" spans="1:17" ht="18.75">
      <c r="A10" s="1" t="s">
        <v>137</v>
      </c>
      <c r="B10" s="127"/>
      <c r="C10" s="83">
        <v>0</v>
      </c>
      <c r="D10" s="128"/>
      <c r="E10" s="83">
        <v>0</v>
      </c>
      <c r="F10" s="127"/>
      <c r="G10" s="83">
        <v>0</v>
      </c>
      <c r="H10" s="127"/>
      <c r="I10" s="83">
        <f>C10+E10+G10</f>
        <v>0</v>
      </c>
      <c r="J10" s="83"/>
      <c r="K10" s="83">
        <v>0</v>
      </c>
      <c r="L10" s="83"/>
      <c r="M10" s="83">
        <v>0</v>
      </c>
      <c r="N10" s="83"/>
      <c r="O10" s="83">
        <v>-4097516</v>
      </c>
      <c r="P10" s="127"/>
      <c r="Q10" s="83">
        <v>-4097516</v>
      </c>
    </row>
    <row r="11" spans="1:17" ht="18.75">
      <c r="A11" s="1" t="s">
        <v>139</v>
      </c>
      <c r="B11" s="136"/>
      <c r="C11" s="83">
        <v>0</v>
      </c>
      <c r="D11" s="137"/>
      <c r="E11" s="83">
        <v>0</v>
      </c>
      <c r="F11" s="136"/>
      <c r="G11" s="83">
        <v>0</v>
      </c>
      <c r="H11" s="136"/>
      <c r="I11" s="83">
        <f t="shared" ref="I11:I12" si="0">C11+E11+G11</f>
        <v>0</v>
      </c>
      <c r="J11" s="83"/>
      <c r="K11" s="83">
        <v>0</v>
      </c>
      <c r="L11" s="83"/>
      <c r="M11" s="83">
        <v>0</v>
      </c>
      <c r="N11" s="83"/>
      <c r="O11" s="83">
        <v>88432557</v>
      </c>
      <c r="P11" s="136"/>
      <c r="Q11" s="83">
        <v>88432557</v>
      </c>
    </row>
    <row r="12" spans="1:17" ht="18.75">
      <c r="A12" s="1" t="s">
        <v>138</v>
      </c>
      <c r="B12" s="111"/>
      <c r="C12" s="83">
        <v>0</v>
      </c>
      <c r="D12" s="83"/>
      <c r="E12" s="83">
        <v>0</v>
      </c>
      <c r="F12" s="83"/>
      <c r="G12" s="83">
        <v>0</v>
      </c>
      <c r="H12" s="83"/>
      <c r="I12" s="83">
        <f t="shared" si="0"/>
        <v>0</v>
      </c>
      <c r="J12" s="83"/>
      <c r="K12" s="83">
        <v>0</v>
      </c>
      <c r="L12" s="83"/>
      <c r="M12" s="83">
        <v>0</v>
      </c>
      <c r="N12" s="83"/>
      <c r="O12" s="83">
        <v>12849251</v>
      </c>
      <c r="P12" s="83"/>
      <c r="Q12" s="83">
        <v>12849251</v>
      </c>
    </row>
    <row r="13" spans="1:17" ht="19.5" thickBot="1">
      <c r="A13" s="110" t="s">
        <v>59</v>
      </c>
      <c r="B13" s="111"/>
      <c r="C13" s="84">
        <f>SUM(C10:C12)</f>
        <v>0</v>
      </c>
      <c r="D13" s="83"/>
      <c r="E13" s="84">
        <f>SUM(E10:E12)</f>
        <v>0</v>
      </c>
      <c r="F13" s="83"/>
      <c r="G13" s="84">
        <f>SUM(G10:G12)</f>
        <v>0</v>
      </c>
      <c r="H13" s="83"/>
      <c r="I13" s="84">
        <f>SUM(I10:I12)</f>
        <v>0</v>
      </c>
      <c r="J13" s="83"/>
      <c r="K13" s="84">
        <f>K12</f>
        <v>0</v>
      </c>
      <c r="L13" s="83"/>
      <c r="M13" s="84">
        <f>SUM(M10:M12)</f>
        <v>0</v>
      </c>
      <c r="N13" s="83"/>
      <c r="O13" s="84">
        <v>97184292</v>
      </c>
      <c r="P13" s="83"/>
      <c r="Q13" s="84">
        <v>97184292</v>
      </c>
    </row>
    <row r="14" spans="1:17" ht="18.75" thickTop="1"/>
  </sheetData>
  <mergeCells count="22">
    <mergeCell ref="M7:M8"/>
    <mergeCell ref="G7:G8"/>
    <mergeCell ref="H7:H9"/>
    <mergeCell ref="I7:I9"/>
    <mergeCell ref="K7:K8"/>
    <mergeCell ref="L7:L9"/>
    <mergeCell ref="F7:F9"/>
    <mergeCell ref="A1:Q1"/>
    <mergeCell ref="A2:Q2"/>
    <mergeCell ref="A3:Q3"/>
    <mergeCell ref="A4:Q4"/>
    <mergeCell ref="C6:I6"/>
    <mergeCell ref="K6:Q6"/>
    <mergeCell ref="A7:A9"/>
    <mergeCell ref="B7:B9"/>
    <mergeCell ref="C7:C8"/>
    <mergeCell ref="D7:D9"/>
    <mergeCell ref="E7:E8"/>
    <mergeCell ref="N7:N9"/>
    <mergeCell ref="O7:O8"/>
    <mergeCell ref="P7:P9"/>
    <mergeCell ref="Q7:Q9"/>
  </mergeCells>
  <pageMargins left="0.70866141732283472" right="0.70866141732283472" top="0.74803149606299213" bottom="0.74803149606299213" header="0.31496062992125984" footer="0.31496062992125984"/>
  <pageSetup scale="85" firstPageNumber="17" orientation="landscape" useFirstPageNumber="1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سهام</vt:lpstr>
      <vt:lpstr>اوراق مشارکت</vt:lpstr>
      <vt:lpstr>سپرده </vt:lpstr>
      <vt:lpstr>درآمدها</vt:lpstr>
      <vt:lpstr>درآمد سرمایه گذاری در سهام</vt:lpstr>
      <vt:lpstr>درآمد سود سهام</vt:lpstr>
      <vt:lpstr>درامد ناشی از تغییر قیمت سهام</vt:lpstr>
      <vt:lpstr>درآمد ناشی از فروش سهام</vt:lpstr>
      <vt:lpstr>درآمد حاصل از سرمایه گذاری در ا</vt:lpstr>
      <vt:lpstr>سود اوراق بهادار</vt:lpstr>
      <vt:lpstr>درآمد سپرده بانکی </vt:lpstr>
      <vt:lpstr>سود سپرده بانکی</vt:lpstr>
      <vt:lpstr>سایر درآمدها </vt:lpstr>
      <vt:lpstr>'درآمد سرمایه گذاری در سهام'!Print_Area</vt:lpstr>
      <vt:lpstr>'درآمد سود سهام'!Print_Area</vt:lpstr>
      <vt:lpstr>'درامد ناشی از تغییر قیمت سهام'!Print_Area</vt:lpstr>
      <vt:lpstr>'درآمد ناشی از فروش سهام'!Print_Area</vt:lpstr>
      <vt:lpstr>درآمدها!Print_Area</vt:lpstr>
      <vt:lpstr>'سپرده '!Print_Area</vt:lpstr>
      <vt:lpstr>سهام!Print_Area</vt:lpstr>
      <vt:lpstr>'درآمد سرمایه گذاری در سهام'!Print_Titles</vt:lpstr>
      <vt:lpstr>'درامد ناشی از تغییر قیمت سهام'!Print_Titles</vt:lpstr>
      <vt:lpstr>'درآمد ناشی از فروش سهام'!Print_Titles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Samaneh Khanbeigy</cp:lastModifiedBy>
  <cp:lastPrinted>2019-11-30T07:03:28Z</cp:lastPrinted>
  <dcterms:modified xsi:type="dcterms:W3CDTF">2019-12-29T11:46:49Z</dcterms:modified>
</cp:coreProperties>
</file>