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30" windowWidth="15015" windowHeight="5070" firstSheet="11" activeTab="13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مشارکت'!$A$1:$AK$11</definedName>
    <definedName name="_xlnm.Print_Area" localSheetId="7">'درآمد سود سهام'!$A$1:$S$45</definedName>
    <definedName name="_xlnm.Print_Area" localSheetId="8">'درآمد ناشی از تغییر قیمت اوراق'!$A$1:$Q$70</definedName>
    <definedName name="_xlnm.Print_Area" localSheetId="9">'درآمد ناشی از فروش'!$A$1:$Q$58</definedName>
    <definedName name="_xlnm.Print_Area" localSheetId="5">سپرده!$A$1:$S$13</definedName>
    <definedName name="_xlnm.Print_Area" localSheetId="10">'سرمایه‌گذاری در سهام'!$A$1:$U$91</definedName>
    <definedName name="_xlnm.Print_Area" localSheetId="6">'سود اوراق بهادار و سپرده بانکی'!$A$1:$S$12</definedName>
    <definedName name="_xlnm.Print_Area" localSheetId="0">سهام!$A$1:$Y$72</definedName>
  </definedNames>
  <calcPr calcId="145621"/>
</workbook>
</file>

<file path=xl/calcChain.xml><?xml version="1.0" encoding="utf-8"?>
<calcChain xmlns="http://schemas.openxmlformats.org/spreadsheetml/2006/main">
  <c r="M70" i="9" l="1"/>
  <c r="M8" i="10"/>
  <c r="O8" i="10" s="1"/>
  <c r="O58" i="10" s="1"/>
  <c r="Q5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C9" i="15"/>
  <c r="C7" i="15"/>
  <c r="E12" i="13"/>
  <c r="I12" i="13"/>
  <c r="Q91" i="11"/>
  <c r="S91" i="11" s="1"/>
  <c r="O91" i="11"/>
  <c r="M91" i="11"/>
  <c r="U91" i="11"/>
  <c r="K91" i="11"/>
  <c r="I91" i="11"/>
  <c r="G91" i="11"/>
  <c r="E91" i="11"/>
  <c r="C91" i="11"/>
  <c r="I58" i="10"/>
  <c r="G58" i="10"/>
  <c r="E58" i="10"/>
  <c r="Q70" i="9"/>
  <c r="I70" i="9"/>
  <c r="G70" i="9"/>
  <c r="E70" i="9"/>
  <c r="O70" i="9"/>
  <c r="S45" i="8"/>
  <c r="Q45" i="8"/>
  <c r="O45" i="8"/>
  <c r="M45" i="8"/>
  <c r="K45" i="8"/>
  <c r="I45" i="8"/>
  <c r="Q12" i="7"/>
  <c r="S12" i="7"/>
  <c r="O12" i="7"/>
  <c r="M12" i="7"/>
  <c r="K12" i="7"/>
  <c r="K13" i="6"/>
  <c r="M13" i="6"/>
  <c r="O13" i="6"/>
  <c r="Q13" i="6"/>
  <c r="G72" i="1"/>
  <c r="Y72" i="1"/>
  <c r="W72" i="1"/>
  <c r="U72" i="1"/>
  <c r="Q72" i="1"/>
  <c r="O72" i="1"/>
  <c r="M72" i="1"/>
  <c r="K72" i="1"/>
  <c r="I72" i="1"/>
  <c r="E72" i="1"/>
  <c r="C72" i="1"/>
  <c r="M58" i="10" l="1"/>
  <c r="Q59" i="10" s="1"/>
  <c r="C10" i="15"/>
</calcChain>
</file>

<file path=xl/sharedStrings.xml><?xml version="1.0" encoding="utf-8"?>
<sst xmlns="http://schemas.openxmlformats.org/spreadsheetml/2006/main" count="873" uniqueCount="223">
  <si>
    <t>صندوق سرمایه‌گذاری تجارت شاخصی کاردان</t>
  </si>
  <si>
    <t>صورت وضعیت پورتفوی</t>
  </si>
  <si>
    <t>برای ماه منتهی به 1399/06/31</t>
  </si>
  <si>
    <t>نام شرکت</t>
  </si>
  <si>
    <t>1399/05/31</t>
  </si>
  <si>
    <t>تغییرات طی دوره</t>
  </si>
  <si>
    <t>1399/06/31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</si>
  <si>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</si>
  <si>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</si>
  <si>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</si>
  <si>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</si>
  <si>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</si>
  <si>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</si>
  <si>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</si>
  <si>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</si>
  <si>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البرزدارو</t>
  </si>
  <si>
    <t>بانک  پاسارگاد</t>
  </si>
  <si>
    <t>بانک سامان</t>
  </si>
  <si>
    <t>بانک ملت</t>
  </si>
  <si>
    <t>بهساز كاشانه تهران</t>
  </si>
  <si>
    <t>بیمه البرز</t>
  </si>
  <si>
    <t>بیمه ما</t>
  </si>
  <si>
    <t>پارس‌ خزر</t>
  </si>
  <si>
    <t>پالایش نفت اصفهان</t>
  </si>
  <si>
    <t>پالایش نفت بندرعباس</t>
  </si>
  <si>
    <t>پالایش نفت تبریز</t>
  </si>
  <si>
    <t>پتروشيمي اروميه</t>
  </si>
  <si>
    <t>پتروشیمی پردیس</t>
  </si>
  <si>
    <t>پليمر آريا ساسول</t>
  </si>
  <si>
    <t>تامین سرمایه نوین</t>
  </si>
  <si>
    <t>توسعه‌ صنایع‌ بهشهر(هلدینگ</t>
  </si>
  <si>
    <t>توسعه‌معادن‌وفلزات‌</t>
  </si>
  <si>
    <t>توليد نيروي برق آبادان</t>
  </si>
  <si>
    <t>ح . ‌توکافولاد(هلدینگ‌</t>
  </si>
  <si>
    <t>ح . سرمايه گذاري صدرتامين</t>
  </si>
  <si>
    <t>رايان هم افزا</t>
  </si>
  <si>
    <t>س. نفت و گاز و پتروشیمی تأمین</t>
  </si>
  <si>
    <t>سرمايه گذاري تامين اجتماعي</t>
  </si>
  <si>
    <t>سرمايه گذاري سيمان تامين</t>
  </si>
  <si>
    <t>سرمایه گذاری پویا</t>
  </si>
  <si>
    <t>سرمایه گذاری خوارزمی</t>
  </si>
  <si>
    <t>سرمایه گذاری دارویی تامین</t>
  </si>
  <si>
    <t>سرمایه گذاری صدرتامین</t>
  </si>
  <si>
    <t>سرمایه گذاری گروه توسعه ملی</t>
  </si>
  <si>
    <t>سرمایه‌گذاری‌ سپه‌</t>
  </si>
  <si>
    <t>سرمایه‌گذاری‌توکافولاد(هلدینگ</t>
  </si>
  <si>
    <t>سرمایه‌گذاری‌غدیر(هلدینگ‌</t>
  </si>
  <si>
    <t>سهامی ذوب آهن  اصفهان</t>
  </si>
  <si>
    <t>سیمان فارس و خوزستان</t>
  </si>
  <si>
    <t>شرکت ارتباطات سیار ایران</t>
  </si>
  <si>
    <t>صنایع پتروشیمی خلیج فارس</t>
  </si>
  <si>
    <t>صنایع پتروشیمی کرمانشاه</t>
  </si>
  <si>
    <t>عمران و توسعه شاهد</t>
  </si>
  <si>
    <t>فجر انرژی خلیج فارس</t>
  </si>
  <si>
    <t>فولاد مبارکه اصفهان</t>
  </si>
  <si>
    <t>كشاورزي و دامپروري ملارد شير</t>
  </si>
  <si>
    <t>گروه مپنا (سهامی عام)</t>
  </si>
  <si>
    <t>گروه‌بهمن‌</t>
  </si>
  <si>
    <t>گسترش نفت و گاز پارسیان</t>
  </si>
  <si>
    <t>گلتاش‌</t>
  </si>
  <si>
    <t>لیزینگ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</si>
  <si>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</si>
  <si>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</si>
  <si>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</si>
  <si>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</si>
  <si>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</si>
  <si>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</si>
  <si>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سپاهان</t>
  </si>
  <si>
    <t>کشتیرانی جمهوری اسلامی ایران</t>
  </si>
  <si>
    <t>کنتورسازی‌ایران‌</t>
  </si>
  <si>
    <t>سرمايه گذاري مالي سپهرصادرات</t>
  </si>
  <si>
    <t>م .صنایع و معادن احیاء سپاهان</t>
  </si>
  <si>
    <t>بيمه تجارت نو</t>
  </si>
  <si>
    <t>صندوق س.اعتماد آفرین پارسیان-د</t>
  </si>
  <si>
    <t>برق و انرژي پيوندگستر پارس</t>
  </si>
  <si>
    <t>پالایش نفت شیراز</t>
  </si>
  <si>
    <t>گروه توسعه مالی مهر آیندگان</t>
  </si>
  <si>
    <t>تهيه توزيع غذاي دنا آفرين فدك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</si>
  <si>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</si>
  <si>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</si>
  <si>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</si>
  <si>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</si>
  <si>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</si>
  <si>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</si>
  <si>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</si>
  <si>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</si>
  <si>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</si>
  <si>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</si>
  <si>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</si>
  <si>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</si>
  <si>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</si>
  <si>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مبلغ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</si>
  <si>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</si>
  <si>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</si>
  <si>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</si>
  <si>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</si>
  <si>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</si>
  <si>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</si>
  <si>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</si>
  <si>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</si>
  <si>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</si>
  <si>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</si>
  <si>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</si>
  <si>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</si>
  <si>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</si>
  <si>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</si>
  <si>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</si>
  <si>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</si>
  <si>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</si>
  <si>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</si>
  <si>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</si>
  <si>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</si>
  <si>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</si>
  <si>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</si>
  <si>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</si>
  <si>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</si>
  <si>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</si>
  <si>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</si>
  <si>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</si>
  <si>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</si>
  <si>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</si>
  <si>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</si>
  <si>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</si>
  <si>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</si>
  <si>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</si>
  <si>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</si>
  <si>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</si>
  <si>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</si>
  <si>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</si>
  <si>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</si>
  <si>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</si>
  <si>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</si>
  <si>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</si>
  <si>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</si>
  <si>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1399/03/22</t>
  </si>
  <si>
    <t>1399/04/10</t>
  </si>
  <si>
    <t>سرمایه‌ گذاری‌ البرز(هلدینگ‌</t>
  </si>
  <si>
    <t>1399/04/18</t>
  </si>
  <si>
    <t>1399/06/26</t>
  </si>
  <si>
    <t>1399/04/26</t>
  </si>
  <si>
    <t>1399/04/19</t>
  </si>
  <si>
    <t>1399/04/14</t>
  </si>
  <si>
    <t>1399/04/25</t>
  </si>
  <si>
    <t>1399/04/04</t>
  </si>
  <si>
    <t>1399/04/16</t>
  </si>
  <si>
    <t>1399/05/15</t>
  </si>
  <si>
    <t>فولاد  خوزستان</t>
  </si>
  <si>
    <t>1399/03/31</t>
  </si>
  <si>
    <t>1399/04/31</t>
  </si>
  <si>
    <t>1399/06/24</t>
  </si>
  <si>
    <t>1399/06/15</t>
  </si>
  <si>
    <t>بیمه پارسیان</t>
  </si>
  <si>
    <t>1399/05/29</t>
  </si>
  <si>
    <t>تجارت الکترونیک  پارسیان</t>
  </si>
  <si>
    <t>1399/03/01</t>
  </si>
  <si>
    <t>1399/06/05</t>
  </si>
  <si>
    <t>1399/03/27</t>
  </si>
  <si>
    <t>1399/05/06</t>
  </si>
  <si>
    <t>تولید برق عسلویه  مپنا</t>
  </si>
  <si>
    <t>سیمان خوزستان</t>
  </si>
  <si>
    <t>1399/03/25</t>
  </si>
  <si>
    <t>فولاد کاوه جنوب کیش</t>
  </si>
  <si>
    <t>1399/04/08</t>
  </si>
  <si>
    <t>1399/04/28</t>
  </si>
  <si>
    <t>گروه دارویی برکت</t>
  </si>
  <si>
    <t>1399/04/21</t>
  </si>
  <si>
    <t>پتروشیمی نوری</t>
  </si>
  <si>
    <t>1399/04/17</t>
  </si>
  <si>
    <t>1399/05/25</t>
  </si>
  <si>
    <t>1399/04/09</t>
  </si>
  <si>
    <t>1399/05/08</t>
  </si>
  <si>
    <t>1399/06/29</t>
  </si>
  <si>
    <t>1399/06/03</t>
  </si>
  <si>
    <t>بهای فروش</t>
  </si>
  <si>
    <t>ارزش دفتری</t>
  </si>
  <si>
    <t>سرمایه‌گذاری صنایع پتروشیمی‌</t>
  </si>
  <si>
    <t>سرمایه گذاری آوا نوین</t>
  </si>
  <si>
    <t>ملی کشت و صنعت و دامپروری پارس</t>
  </si>
  <si>
    <t>پتروشیمی پارس</t>
  </si>
  <si>
    <t>بانک صادرات ایران</t>
  </si>
  <si>
    <t>ح . معدنی و صنعتی گل گهر</t>
  </si>
  <si>
    <t>پتروشیمی جم</t>
  </si>
  <si>
    <t>سرمایه‌ گذاری‌ ساختمان‌ایران‌</t>
  </si>
  <si>
    <t>پرداخت الکترونیک سامان کیش</t>
  </si>
  <si>
    <t>گروه مدیریت سرمایه گذاری امید</t>
  </si>
  <si>
    <t>ح . کشتیرانی ج. ا. ا</t>
  </si>
  <si>
    <t>درآمد تغییر ارزش</t>
  </si>
  <si>
    <t>درآمد فروش</t>
  </si>
  <si>
    <t>درآمد سود اوراق</t>
  </si>
  <si>
    <t>جمع</t>
  </si>
  <si>
    <t>نام سپرده بانکی</t>
  </si>
  <si>
    <t>نام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</si>
  <si>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</si>
  <si>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</si>
  <si>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</si>
  <si>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</si>
  <si>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</si>
  <si>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</si>
  <si>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 
دارایی‌های صندوق</t>
  </si>
  <si>
    <t>خالص ارزش
 فروش</t>
  </si>
  <si>
    <t>خالص ارزش 
فروش</t>
  </si>
  <si>
    <t>سود و زیان ناشی
 از تغییر قیمت</t>
  </si>
  <si>
    <t>سود و زیان ناشی
 از فروش</t>
  </si>
  <si>
    <t>سود و زیان ناشی 
از فروش</t>
  </si>
  <si>
    <t>درصد از کل
 درآمدها</t>
  </si>
  <si>
    <t>درصد به کل
 دارایی‌های صندوق</t>
  </si>
  <si>
    <t>درصد از 
کل درآمدها</t>
  </si>
  <si>
    <t>خالص درآمد 
سود سهام</t>
  </si>
  <si>
    <t>تعداد سهام متعلقه
 در زمان مجمع</t>
  </si>
  <si>
    <t>جمع درآمد 
سود سهام</t>
  </si>
  <si>
    <t>خالص درآمد
 سود سهام</t>
  </si>
  <si>
    <t>جمع درآمد
 سود سهام</t>
  </si>
  <si>
    <t>سود متعلق
 به هر سهم</t>
  </si>
  <si>
    <t>درآمد تغییر
 ارزش</t>
  </si>
  <si>
    <t>سود سپرده بانکی
 و گواهی سپرده</t>
  </si>
  <si>
    <t>سود سپرده بانکی و 
گواهی سپرده</t>
  </si>
  <si>
    <t>درصد سود به
 میانگین سپرده</t>
  </si>
  <si>
    <t>درصد به 
کل دارایی‌ها</t>
  </si>
  <si>
    <t>درآمد سود
 سهام</t>
  </si>
  <si>
    <t>درآمد سود 
سهام</t>
  </si>
  <si>
    <t>جمـــــــــــع</t>
  </si>
  <si>
    <t>جمــــــــــــــع</t>
  </si>
  <si>
    <t>جمــــــــــع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</si>
</sst>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;[Black]\(#,##0\);\-\ ;"/>
  </numFmts>
  <fonts count="1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Mitra"/>
      <charset val="178"/>
    </font>
    <font>
      <sz val="12"/>
      <name val="B Mitra"/>
      <charset val="178"/>
    </font>
    <font>
      <b/>
      <sz val="18"/>
      <color rgb="FF000000"/>
      <name val="B Titr"/>
      <charset val="178"/>
    </font>
    <font>
      <sz val="12"/>
      <name val="B Titr"/>
      <charset val="178"/>
    </font>
    <font>
      <b/>
      <sz val="18"/>
      <color rgb="FF000000"/>
      <name val="B Mitra"/>
      <charset val="178"/>
    </font>
    <font>
      <b/>
      <sz val="14"/>
      <color rgb="FF000000"/>
      <name val="B Titr"/>
      <charset val="178"/>
    </font>
    <font>
      <b/>
      <sz val="14"/>
      <color rgb="FF000000"/>
      <name val="B Mitra"/>
      <charset val="178"/>
    </font>
    <font>
      <sz val="14"/>
      <name val="B Mitra"/>
      <charset val="178"/>
    </font>
    <font>
      <sz val="9"/>
      <color rgb="FF000000"/>
      <name val="Tahoma"/>
      <family val="2"/>
    </font>
    <font>
      <sz val="12"/>
      <color rgb="FFFF0000"/>
      <name val="B Nazanin"/>
      <charset val="178"/>
    </font>
    <font>
      <sz val="12"/>
      <color rgb="FFFFFF00"/>
      <name val="B Nazanin"/>
      <charset val="178"/>
    </font>
    <font>
      <sz val="12"/>
      <color theme="0" tint="-0.34998626667073579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6" fillId="0" borderId="0" xfId="0" applyFont="1"/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Font="1" applyBorder="1"/>
    <xf numFmtId="3" fontId="4" fillId="0" borderId="2" xfId="0" applyNumberFormat="1" applyFont="1" applyBorder="1"/>
    <xf numFmtId="0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Border="1"/>
    <xf numFmtId="3" fontId="4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/>
    <xf numFmtId="0" fontId="1" fillId="0" borderId="0" xfId="0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/>
    <xf numFmtId="0" fontId="1" fillId="0" borderId="1" xfId="0" applyFont="1" applyBorder="1"/>
    <xf numFmtId="164" fontId="1" fillId="0" borderId="2" xfId="0" applyNumberFormat="1" applyFont="1" applyBorder="1"/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7" fillId="0" borderId="0" xfId="0" applyFont="1" applyFill="1" applyAlignment="1">
      <alignment horizontal="center" vertical="center"/>
    </xf>
    <xf numFmtId="0" fontId="4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/>
    <xf numFmtId="164" fontId="4" fillId="0" borderId="0" xfId="0" applyNumberFormat="1" applyFont="1" applyFill="1"/>
    <xf numFmtId="3" fontId="4" fillId="0" borderId="0" xfId="0" applyNumberFormat="1" applyFont="1" applyFill="1"/>
    <xf numFmtId="0" fontId="1" fillId="0" borderId="1" xfId="0" applyFont="1" applyFill="1" applyBorder="1"/>
    <xf numFmtId="0" fontId="1" fillId="0" borderId="0" xfId="0" applyFont="1" applyFill="1"/>
    <xf numFmtId="164" fontId="1" fillId="0" borderId="2" xfId="0" applyNumberFormat="1" applyFont="1" applyFill="1" applyBorder="1"/>
    <xf numFmtId="164" fontId="1" fillId="0" borderId="0" xfId="0" applyNumberFormat="1" applyFont="1" applyFill="1"/>
    <xf numFmtId="3" fontId="1" fillId="0" borderId="0" xfId="0" applyNumberFormat="1" applyFont="1" applyFill="1"/>
    <xf numFmtId="3" fontId="12" fillId="0" borderId="0" xfId="0" applyNumberFormat="1" applyFont="1" applyFill="1"/>
    <xf numFmtId="3" fontId="13" fillId="0" borderId="0" xfId="0" applyNumberFormat="1" applyFont="1" applyFill="1"/>
    <xf numFmtId="3" fontId="14" fillId="0" borderId="0" xfId="0" applyNumberFormat="1" applyFont="1" applyFill="1"/>
    <xf numFmtId="0" fontId="14" fillId="0" borderId="0" xfId="0" applyFont="1" applyFill="1"/>
    <xf numFmtId="164" fontId="14" fillId="0" borderId="1" xfId="0" applyNumberFormat="1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3"/>
  <sheetViews>
    <sheetView rightToLeft="1" view="pageBreakPreview" topLeftCell="A61" zoomScale="89" zoomScaleNormal="70" zoomScaleSheetLayoutView="89" workbookViewId="0">
      <selection activeCell="E72" sqref="E72"/>
    </sheetView>
  </sheetViews>
  <sheetFormatPr defaultRowHeight="18.75" x14ac:dyDescent="0.45"/>
  <cols>
    <col min="1" max="1" width="31.42578125" style="1" bestFit="1" customWidth="1"/>
    <col min="2" max="2" width="1" style="1" customWidth="1"/>
    <col min="3" max="3" width="1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85546875" style="1" customWidth="1"/>
    <col min="8" max="8" width="1" style="1" customWidth="1"/>
    <col min="9" max="9" width="9.710937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10.5703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0.5703125" style="1" bestFit="1" customWidth="1"/>
    <col min="18" max="18" width="1" style="1" customWidth="1"/>
    <col min="19" max="19" width="14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16.7109375" style="1" customWidth="1"/>
    <col min="24" max="24" width="1" style="1" customWidth="1"/>
    <col min="25" max="25" width="13.855468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6" x14ac:dyDescent="0.4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36" x14ac:dyDescent="0.4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36" x14ac:dyDescent="0.4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25" s="3" customFormat="1" ht="27.75" x14ac:dyDescent="0.4">
      <c r="A6" s="15" t="s">
        <v>3</v>
      </c>
      <c r="C6" s="15" t="s">
        <v>4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s="3" customFormat="1" ht="27.75" x14ac:dyDescent="0.4">
      <c r="A7" s="15" t="s">
        <v>3</v>
      </c>
      <c r="C7" s="15" t="s">
        <v>7</v>
      </c>
      <c r="E7" s="15" t="s">
        <v>8</v>
      </c>
      <c r="G7" s="14" t="s">
        <v>199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5" t="s">
        <v>7</v>
      </c>
      <c r="S7" s="15" t="s">
        <v>12</v>
      </c>
      <c r="U7" s="15" t="s">
        <v>8</v>
      </c>
      <c r="W7" s="14" t="s">
        <v>200</v>
      </c>
      <c r="Y7" s="14" t="s">
        <v>198</v>
      </c>
    </row>
    <row r="8" spans="1:25" s="3" customFormat="1" ht="98.25" customHeight="1" x14ac:dyDescent="0.4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s="3" customFormat="1" x14ac:dyDescent="0.45">
      <c r="A9" s="2" t="s">
        <v>15</v>
      </c>
      <c r="C9" s="6">
        <v>591397</v>
      </c>
      <c r="D9" s="7"/>
      <c r="E9" s="6">
        <v>2953823176</v>
      </c>
      <c r="F9" s="7"/>
      <c r="G9" s="6">
        <v>13762228423</v>
      </c>
      <c r="H9" s="7"/>
      <c r="I9" s="6">
        <v>0</v>
      </c>
      <c r="J9" s="7"/>
      <c r="K9" s="6">
        <v>0</v>
      </c>
      <c r="L9" s="7"/>
      <c r="M9" s="6">
        <v>0</v>
      </c>
      <c r="N9" s="7"/>
      <c r="O9" s="6">
        <v>0</v>
      </c>
      <c r="P9" s="7"/>
      <c r="Q9" s="6">
        <v>591397</v>
      </c>
      <c r="R9" s="7"/>
      <c r="S9" s="6">
        <v>21790</v>
      </c>
      <c r="T9" s="7"/>
      <c r="U9" s="6">
        <v>2953823176</v>
      </c>
      <c r="V9" s="7"/>
      <c r="W9" s="6">
        <v>12809865762</v>
      </c>
      <c r="X9" s="7"/>
      <c r="Y9" s="23">
        <v>2.5000000000000001E-3</v>
      </c>
    </row>
    <row r="10" spans="1:25" s="3" customFormat="1" x14ac:dyDescent="0.45">
      <c r="A10" s="2" t="s">
        <v>16</v>
      </c>
      <c r="C10" s="6">
        <v>5100000</v>
      </c>
      <c r="D10" s="7"/>
      <c r="E10" s="6">
        <v>27967671290</v>
      </c>
      <c r="F10" s="7"/>
      <c r="G10" s="6">
        <v>57794067000</v>
      </c>
      <c r="H10" s="7"/>
      <c r="I10" s="6">
        <v>0</v>
      </c>
      <c r="J10" s="7"/>
      <c r="K10" s="6">
        <v>0</v>
      </c>
      <c r="L10" s="7"/>
      <c r="M10" s="11">
        <v>0</v>
      </c>
      <c r="N10" s="7"/>
      <c r="O10" s="6">
        <v>0</v>
      </c>
      <c r="P10" s="7"/>
      <c r="Q10" s="6">
        <v>5100000</v>
      </c>
      <c r="R10" s="7"/>
      <c r="S10" s="6">
        <v>10300</v>
      </c>
      <c r="T10" s="7"/>
      <c r="U10" s="6">
        <v>27967671290</v>
      </c>
      <c r="V10" s="7"/>
      <c r="W10" s="6">
        <v>52217446500</v>
      </c>
      <c r="X10" s="7"/>
      <c r="Y10" s="23">
        <v>1.0200000000000001E-2</v>
      </c>
    </row>
    <row r="11" spans="1:25" s="3" customFormat="1" x14ac:dyDescent="0.45">
      <c r="A11" s="2" t="s">
        <v>17</v>
      </c>
      <c r="C11" s="6">
        <v>200000</v>
      </c>
      <c r="D11" s="7"/>
      <c r="E11" s="6">
        <v>4516638288</v>
      </c>
      <c r="F11" s="7"/>
      <c r="G11" s="6">
        <v>4243599450</v>
      </c>
      <c r="H11" s="7"/>
      <c r="I11" s="6">
        <v>0</v>
      </c>
      <c r="J11" s="7"/>
      <c r="K11" s="6">
        <v>0</v>
      </c>
      <c r="L11" s="7"/>
      <c r="M11" s="11">
        <v>-200000</v>
      </c>
      <c r="N11" s="7"/>
      <c r="O11" s="6">
        <v>3159090900</v>
      </c>
      <c r="P11" s="7"/>
      <c r="Q11" s="6">
        <v>0</v>
      </c>
      <c r="R11" s="7"/>
      <c r="S11" s="6">
        <v>0</v>
      </c>
      <c r="T11" s="7"/>
      <c r="U11" s="6">
        <v>0</v>
      </c>
      <c r="V11" s="7"/>
      <c r="W11" s="6">
        <v>0</v>
      </c>
      <c r="X11" s="7"/>
      <c r="Y11" s="23">
        <v>0</v>
      </c>
    </row>
    <row r="12" spans="1:25" s="3" customFormat="1" x14ac:dyDescent="0.45">
      <c r="A12" s="2" t="s">
        <v>18</v>
      </c>
      <c r="C12" s="6">
        <v>63665680</v>
      </c>
      <c r="D12" s="7"/>
      <c r="E12" s="6">
        <v>231327348850</v>
      </c>
      <c r="F12" s="7"/>
      <c r="G12" s="6">
        <v>416047878147.09601</v>
      </c>
      <c r="H12" s="7"/>
      <c r="I12" s="6">
        <v>0</v>
      </c>
      <c r="J12" s="7"/>
      <c r="K12" s="6">
        <v>0</v>
      </c>
      <c r="L12" s="7"/>
      <c r="M12" s="11">
        <v>-10343867</v>
      </c>
      <c r="N12" s="7"/>
      <c r="O12" s="6">
        <v>63041877508</v>
      </c>
      <c r="P12" s="7"/>
      <c r="Q12" s="6">
        <v>53321813</v>
      </c>
      <c r="R12" s="7"/>
      <c r="S12" s="6">
        <v>5490</v>
      </c>
      <c r="T12" s="7"/>
      <c r="U12" s="6">
        <v>193743216718</v>
      </c>
      <c r="V12" s="7"/>
      <c r="W12" s="6">
        <v>290994969687.448</v>
      </c>
      <c r="X12" s="7"/>
      <c r="Y12" s="23">
        <v>5.6800000000000003E-2</v>
      </c>
    </row>
    <row r="13" spans="1:25" s="3" customFormat="1" x14ac:dyDescent="0.45">
      <c r="A13" s="2" t="s">
        <v>19</v>
      </c>
      <c r="C13" s="6">
        <v>12954981</v>
      </c>
      <c r="D13" s="7"/>
      <c r="E13" s="6">
        <v>28527407084</v>
      </c>
      <c r="F13" s="7"/>
      <c r="G13" s="6">
        <v>33224979066.668999</v>
      </c>
      <c r="H13" s="7"/>
      <c r="I13" s="6">
        <v>0</v>
      </c>
      <c r="J13" s="7"/>
      <c r="K13" s="6">
        <v>0</v>
      </c>
      <c r="L13" s="7"/>
      <c r="M13" s="11">
        <v>-12954981</v>
      </c>
      <c r="N13" s="7"/>
      <c r="O13" s="6">
        <v>49254288405</v>
      </c>
      <c r="P13" s="7"/>
      <c r="Q13" s="6">
        <v>0</v>
      </c>
      <c r="R13" s="7"/>
      <c r="S13" s="6">
        <v>0</v>
      </c>
      <c r="T13" s="7"/>
      <c r="U13" s="6">
        <v>0</v>
      </c>
      <c r="V13" s="7"/>
      <c r="W13" s="6">
        <v>0</v>
      </c>
      <c r="X13" s="7"/>
      <c r="Y13" s="23">
        <v>0</v>
      </c>
    </row>
    <row r="14" spans="1:25" s="3" customFormat="1" x14ac:dyDescent="0.45">
      <c r="A14" s="2" t="s">
        <v>20</v>
      </c>
      <c r="C14" s="6">
        <v>2350000</v>
      </c>
      <c r="D14" s="7"/>
      <c r="E14" s="6">
        <v>50550824465</v>
      </c>
      <c r="F14" s="7"/>
      <c r="G14" s="6">
        <v>43379844975</v>
      </c>
      <c r="H14" s="7"/>
      <c r="I14" s="6">
        <v>6124351</v>
      </c>
      <c r="J14" s="7"/>
      <c r="K14" s="6">
        <v>0</v>
      </c>
      <c r="L14" s="7"/>
      <c r="M14" s="11">
        <v>0</v>
      </c>
      <c r="N14" s="7"/>
      <c r="O14" s="6">
        <v>0</v>
      </c>
      <c r="P14" s="7"/>
      <c r="Q14" s="6">
        <v>8474351</v>
      </c>
      <c r="R14" s="7"/>
      <c r="S14" s="6">
        <v>4021</v>
      </c>
      <c r="T14" s="7"/>
      <c r="U14" s="6">
        <v>50550824465</v>
      </c>
      <c r="V14" s="7"/>
      <c r="W14" s="6">
        <v>33872616947.0425</v>
      </c>
      <c r="X14" s="7"/>
      <c r="Y14" s="23">
        <v>6.6E-3</v>
      </c>
    </row>
    <row r="15" spans="1:25" s="3" customFormat="1" x14ac:dyDescent="0.45">
      <c r="A15" s="2" t="s">
        <v>21</v>
      </c>
      <c r="C15" s="6">
        <v>2489296</v>
      </c>
      <c r="D15" s="7"/>
      <c r="E15" s="6">
        <v>49402975130</v>
      </c>
      <c r="F15" s="7"/>
      <c r="G15" s="6">
        <v>51964178464.800003</v>
      </c>
      <c r="H15" s="7"/>
      <c r="I15" s="6">
        <v>4148827</v>
      </c>
      <c r="J15" s="7"/>
      <c r="K15" s="6">
        <v>0</v>
      </c>
      <c r="L15" s="7"/>
      <c r="M15" s="11">
        <v>0</v>
      </c>
      <c r="N15" s="7"/>
      <c r="O15" s="6">
        <v>0</v>
      </c>
      <c r="P15" s="7"/>
      <c r="Q15" s="6">
        <v>6638123</v>
      </c>
      <c r="R15" s="7"/>
      <c r="S15" s="6">
        <v>6230</v>
      </c>
      <c r="T15" s="7"/>
      <c r="U15" s="6">
        <v>49402975130</v>
      </c>
      <c r="V15" s="7"/>
      <c r="W15" s="6">
        <v>41109441027.574501</v>
      </c>
      <c r="X15" s="7"/>
      <c r="Y15" s="23">
        <v>8.0000000000000002E-3</v>
      </c>
    </row>
    <row r="16" spans="1:25" s="3" customFormat="1" x14ac:dyDescent="0.45">
      <c r="A16" s="2" t="s">
        <v>22</v>
      </c>
      <c r="C16" s="6">
        <v>153000</v>
      </c>
      <c r="D16" s="7"/>
      <c r="E16" s="6">
        <v>27029493968</v>
      </c>
      <c r="F16" s="7"/>
      <c r="G16" s="6">
        <v>38028496086</v>
      </c>
      <c r="H16" s="7"/>
      <c r="I16" s="6">
        <v>0</v>
      </c>
      <c r="J16" s="7"/>
      <c r="K16" s="6">
        <v>0</v>
      </c>
      <c r="L16" s="7"/>
      <c r="M16" s="11">
        <v>-110985</v>
      </c>
      <c r="N16" s="7"/>
      <c r="O16" s="6">
        <v>24457869348</v>
      </c>
      <c r="P16" s="7"/>
      <c r="Q16" s="6">
        <v>42015</v>
      </c>
      <c r="R16" s="7"/>
      <c r="S16" s="6">
        <v>217300</v>
      </c>
      <c r="T16" s="7"/>
      <c r="U16" s="6">
        <v>7422511040</v>
      </c>
      <c r="V16" s="7"/>
      <c r="W16" s="6">
        <v>9075536835.9750004</v>
      </c>
      <c r="X16" s="7"/>
      <c r="Y16" s="23">
        <v>1.8E-3</v>
      </c>
    </row>
    <row r="17" spans="1:25" s="3" customFormat="1" x14ac:dyDescent="0.45">
      <c r="A17" s="2" t="s">
        <v>23</v>
      </c>
      <c r="C17" s="6">
        <v>1200000</v>
      </c>
      <c r="D17" s="7"/>
      <c r="E17" s="6">
        <v>58604334383</v>
      </c>
      <c r="F17" s="7"/>
      <c r="G17" s="6">
        <v>45221322600</v>
      </c>
      <c r="H17" s="7"/>
      <c r="I17" s="6">
        <v>850000</v>
      </c>
      <c r="J17" s="7"/>
      <c r="K17" s="6">
        <v>32857463328</v>
      </c>
      <c r="L17" s="7"/>
      <c r="M17" s="11">
        <v>-2050000</v>
      </c>
      <c r="N17" s="7"/>
      <c r="O17" s="6">
        <v>66228582121</v>
      </c>
      <c r="P17" s="7"/>
      <c r="Q17" s="6">
        <v>0</v>
      </c>
      <c r="R17" s="7"/>
      <c r="S17" s="6">
        <v>0</v>
      </c>
      <c r="T17" s="7"/>
      <c r="U17" s="6">
        <v>0</v>
      </c>
      <c r="V17" s="7"/>
      <c r="W17" s="6">
        <v>0</v>
      </c>
      <c r="X17" s="7"/>
      <c r="Y17" s="23">
        <v>0</v>
      </c>
    </row>
    <row r="18" spans="1:25" s="3" customFormat="1" x14ac:dyDescent="0.45">
      <c r="A18" s="2" t="s">
        <v>24</v>
      </c>
      <c r="C18" s="6">
        <v>2506883</v>
      </c>
      <c r="D18" s="7"/>
      <c r="E18" s="6">
        <v>142435089941</v>
      </c>
      <c r="F18" s="7"/>
      <c r="G18" s="6">
        <v>104313740551.839</v>
      </c>
      <c r="H18" s="7"/>
      <c r="I18" s="6">
        <v>200000</v>
      </c>
      <c r="J18" s="7"/>
      <c r="K18" s="6">
        <v>8677044815</v>
      </c>
      <c r="L18" s="7"/>
      <c r="M18" s="11">
        <v>0</v>
      </c>
      <c r="N18" s="7"/>
      <c r="O18" s="6">
        <v>0</v>
      </c>
      <c r="P18" s="7"/>
      <c r="Q18" s="6">
        <v>2706883</v>
      </c>
      <c r="R18" s="7"/>
      <c r="S18" s="6">
        <v>41280</v>
      </c>
      <c r="T18" s="7"/>
      <c r="U18" s="6">
        <v>151112134756</v>
      </c>
      <c r="V18" s="7"/>
      <c r="W18" s="6">
        <v>111075276465.07201</v>
      </c>
      <c r="X18" s="7"/>
      <c r="Y18" s="23">
        <v>2.1700000000000001E-2</v>
      </c>
    </row>
    <row r="19" spans="1:25" s="3" customFormat="1" x14ac:dyDescent="0.45">
      <c r="A19" s="2" t="s">
        <v>25</v>
      </c>
      <c r="C19" s="6">
        <v>1050000</v>
      </c>
      <c r="D19" s="7"/>
      <c r="E19" s="6">
        <v>19520396892</v>
      </c>
      <c r="F19" s="7"/>
      <c r="G19" s="6">
        <v>49442555925</v>
      </c>
      <c r="H19" s="7"/>
      <c r="I19" s="6">
        <v>0</v>
      </c>
      <c r="J19" s="7"/>
      <c r="K19" s="6">
        <v>0</v>
      </c>
      <c r="L19" s="7"/>
      <c r="M19" s="11">
        <v>0</v>
      </c>
      <c r="N19" s="7"/>
      <c r="O19" s="6">
        <v>0</v>
      </c>
      <c r="P19" s="7"/>
      <c r="Q19" s="6">
        <v>1050000</v>
      </c>
      <c r="R19" s="7"/>
      <c r="S19" s="6">
        <v>37170</v>
      </c>
      <c r="T19" s="7"/>
      <c r="U19" s="6">
        <v>19520396892</v>
      </c>
      <c r="V19" s="7"/>
      <c r="W19" s="6">
        <v>38796280425</v>
      </c>
      <c r="X19" s="7"/>
      <c r="Y19" s="23">
        <v>7.6E-3</v>
      </c>
    </row>
    <row r="20" spans="1:25" s="3" customFormat="1" x14ac:dyDescent="0.45">
      <c r="A20" s="2" t="s">
        <v>26</v>
      </c>
      <c r="C20" s="6">
        <v>406308</v>
      </c>
      <c r="D20" s="7"/>
      <c r="E20" s="6">
        <v>2562064641</v>
      </c>
      <c r="F20" s="7"/>
      <c r="G20" s="6">
        <v>2748474630.6570001</v>
      </c>
      <c r="H20" s="7"/>
      <c r="I20" s="6">
        <v>0</v>
      </c>
      <c r="J20" s="7"/>
      <c r="K20" s="6">
        <v>0</v>
      </c>
      <c r="L20" s="7"/>
      <c r="M20" s="11">
        <v>0</v>
      </c>
      <c r="N20" s="7"/>
      <c r="O20" s="6">
        <v>0</v>
      </c>
      <c r="P20" s="7"/>
      <c r="Q20" s="6">
        <v>406308</v>
      </c>
      <c r="R20" s="7"/>
      <c r="S20" s="6">
        <v>14277</v>
      </c>
      <c r="T20" s="7"/>
      <c r="U20" s="6">
        <v>2562064641</v>
      </c>
      <c r="V20" s="7"/>
      <c r="W20" s="6">
        <v>5766344203.0698004</v>
      </c>
      <c r="X20" s="7"/>
      <c r="Y20" s="23">
        <v>1.1000000000000001E-3</v>
      </c>
    </row>
    <row r="21" spans="1:25" s="3" customFormat="1" x14ac:dyDescent="0.45">
      <c r="A21" s="2" t="s">
        <v>27</v>
      </c>
      <c r="C21" s="6">
        <v>750000</v>
      </c>
      <c r="D21" s="7"/>
      <c r="E21" s="6">
        <v>9549954417</v>
      </c>
      <c r="F21" s="7"/>
      <c r="G21" s="6">
        <v>73211782500</v>
      </c>
      <c r="H21" s="7"/>
      <c r="I21" s="6">
        <v>2000000</v>
      </c>
      <c r="J21" s="7"/>
      <c r="K21" s="6">
        <v>244847006904</v>
      </c>
      <c r="L21" s="7"/>
      <c r="M21" s="11">
        <v>0</v>
      </c>
      <c r="N21" s="7"/>
      <c r="O21" s="6">
        <v>0</v>
      </c>
      <c r="P21" s="7"/>
      <c r="Q21" s="6">
        <v>2750000</v>
      </c>
      <c r="R21" s="7"/>
      <c r="S21" s="6">
        <v>116710</v>
      </c>
      <c r="T21" s="7"/>
      <c r="U21" s="6">
        <v>254396961321</v>
      </c>
      <c r="V21" s="7"/>
      <c r="W21" s="6">
        <v>319042832625</v>
      </c>
      <c r="X21" s="7"/>
      <c r="Y21" s="23">
        <v>6.2300000000000001E-2</v>
      </c>
    </row>
    <row r="22" spans="1:25" s="3" customFormat="1" x14ac:dyDescent="0.45">
      <c r="A22" s="2" t="s">
        <v>28</v>
      </c>
      <c r="C22" s="6">
        <v>1409230</v>
      </c>
      <c r="D22" s="7"/>
      <c r="E22" s="6">
        <v>91885569795</v>
      </c>
      <c r="F22" s="7"/>
      <c r="G22" s="6">
        <v>244977821976.87</v>
      </c>
      <c r="H22" s="7"/>
      <c r="I22" s="6">
        <v>500000</v>
      </c>
      <c r="J22" s="7"/>
      <c r="K22" s="6">
        <v>85062832202</v>
      </c>
      <c r="L22" s="7"/>
      <c r="M22" s="11">
        <v>0</v>
      </c>
      <c r="N22" s="7"/>
      <c r="O22" s="6">
        <v>0</v>
      </c>
      <c r="P22" s="7"/>
      <c r="Q22" s="6">
        <v>1909230</v>
      </c>
      <c r="R22" s="7"/>
      <c r="S22" s="6">
        <v>182334</v>
      </c>
      <c r="T22" s="7"/>
      <c r="U22" s="6">
        <v>176948401997</v>
      </c>
      <c r="V22" s="7"/>
      <c r="W22" s="6">
        <v>346046243440.22101</v>
      </c>
      <c r="X22" s="7"/>
      <c r="Y22" s="23">
        <v>6.7599999999999993E-2</v>
      </c>
    </row>
    <row r="23" spans="1:25" s="3" customFormat="1" x14ac:dyDescent="0.45">
      <c r="A23" s="2" t="s">
        <v>29</v>
      </c>
      <c r="C23" s="6">
        <v>10344102</v>
      </c>
      <c r="D23" s="7"/>
      <c r="E23" s="6">
        <v>149017620287</v>
      </c>
      <c r="F23" s="7"/>
      <c r="G23" s="6">
        <v>136243848358.575</v>
      </c>
      <c r="H23" s="7"/>
      <c r="I23" s="6">
        <v>0</v>
      </c>
      <c r="J23" s="7"/>
      <c r="K23" s="6">
        <v>0</v>
      </c>
      <c r="L23" s="7"/>
      <c r="M23" s="11">
        <v>0</v>
      </c>
      <c r="N23" s="7"/>
      <c r="O23" s="6">
        <v>0</v>
      </c>
      <c r="P23" s="7"/>
      <c r="Q23" s="6">
        <v>10344102</v>
      </c>
      <c r="R23" s="7"/>
      <c r="S23" s="6">
        <v>10480</v>
      </c>
      <c r="T23" s="7"/>
      <c r="U23" s="6">
        <v>149017620287</v>
      </c>
      <c r="V23" s="7"/>
      <c r="W23" s="6">
        <v>107761172135.688</v>
      </c>
      <c r="X23" s="7"/>
      <c r="Y23" s="23">
        <v>2.1000000000000001E-2</v>
      </c>
    </row>
    <row r="24" spans="1:25" s="3" customFormat="1" x14ac:dyDescent="0.45">
      <c r="A24" s="2" t="s">
        <v>30</v>
      </c>
      <c r="C24" s="6">
        <v>3200000</v>
      </c>
      <c r="D24" s="7"/>
      <c r="E24" s="6">
        <v>96611401715</v>
      </c>
      <c r="F24" s="7"/>
      <c r="G24" s="6">
        <v>75102465600</v>
      </c>
      <c r="H24" s="7"/>
      <c r="I24" s="6">
        <v>0</v>
      </c>
      <c r="J24" s="7"/>
      <c r="K24" s="6">
        <v>0</v>
      </c>
      <c r="L24" s="7"/>
      <c r="M24" s="11">
        <v>0</v>
      </c>
      <c r="N24" s="7"/>
      <c r="O24" s="6">
        <v>0</v>
      </c>
      <c r="P24" s="7"/>
      <c r="Q24" s="6">
        <v>3200000</v>
      </c>
      <c r="R24" s="7"/>
      <c r="S24" s="6">
        <v>16110</v>
      </c>
      <c r="T24" s="7"/>
      <c r="U24" s="6">
        <v>96611401715</v>
      </c>
      <c r="V24" s="7"/>
      <c r="W24" s="6">
        <v>51245265600</v>
      </c>
      <c r="X24" s="7"/>
      <c r="Y24" s="23">
        <v>0.01</v>
      </c>
    </row>
    <row r="25" spans="1:25" s="3" customFormat="1" x14ac:dyDescent="0.45">
      <c r="A25" s="2" t="s">
        <v>31</v>
      </c>
      <c r="C25" s="6">
        <v>131938</v>
      </c>
      <c r="D25" s="7"/>
      <c r="E25" s="6">
        <v>592662888</v>
      </c>
      <c r="F25" s="7"/>
      <c r="G25" s="6">
        <v>2261077183.836</v>
      </c>
      <c r="H25" s="7"/>
      <c r="I25" s="6">
        <v>0</v>
      </c>
      <c r="J25" s="7"/>
      <c r="K25" s="6">
        <v>0</v>
      </c>
      <c r="L25" s="7"/>
      <c r="M25" s="11">
        <v>0</v>
      </c>
      <c r="N25" s="7"/>
      <c r="O25" s="6">
        <v>0</v>
      </c>
      <c r="P25" s="7"/>
      <c r="Q25" s="6">
        <v>131938</v>
      </c>
      <c r="R25" s="7"/>
      <c r="S25" s="6">
        <v>17490</v>
      </c>
      <c r="T25" s="7"/>
      <c r="U25" s="6">
        <v>592662888</v>
      </c>
      <c r="V25" s="7"/>
      <c r="W25" s="6">
        <v>2293865426.0609999</v>
      </c>
      <c r="X25" s="7"/>
      <c r="Y25" s="23">
        <v>4.0000000000000002E-4</v>
      </c>
    </row>
    <row r="26" spans="1:25" s="3" customFormat="1" x14ac:dyDescent="0.45">
      <c r="A26" s="2" t="s">
        <v>32</v>
      </c>
      <c r="C26" s="6">
        <v>1303097</v>
      </c>
      <c r="D26" s="7"/>
      <c r="E26" s="6">
        <v>20221594767</v>
      </c>
      <c r="F26" s="7"/>
      <c r="G26" s="6">
        <v>41023530952.1595</v>
      </c>
      <c r="H26" s="7"/>
      <c r="I26" s="6">
        <v>0</v>
      </c>
      <c r="J26" s="7"/>
      <c r="K26" s="6">
        <v>0</v>
      </c>
      <c r="L26" s="7"/>
      <c r="M26" s="11">
        <v>-1303097</v>
      </c>
      <c r="N26" s="7"/>
      <c r="O26" s="6">
        <v>41023531289</v>
      </c>
      <c r="P26" s="7"/>
      <c r="Q26" s="6">
        <v>0</v>
      </c>
      <c r="R26" s="7"/>
      <c r="S26" s="6">
        <v>0</v>
      </c>
      <c r="T26" s="7"/>
      <c r="U26" s="6">
        <v>0</v>
      </c>
      <c r="V26" s="7"/>
      <c r="W26" s="6">
        <v>0</v>
      </c>
      <c r="X26" s="7"/>
      <c r="Y26" s="23">
        <v>0</v>
      </c>
    </row>
    <row r="27" spans="1:25" s="3" customFormat="1" x14ac:dyDescent="0.45">
      <c r="A27" s="2" t="s">
        <v>33</v>
      </c>
      <c r="C27" s="6">
        <v>2949049</v>
      </c>
      <c r="D27" s="7"/>
      <c r="E27" s="6">
        <v>27700417257</v>
      </c>
      <c r="F27" s="7"/>
      <c r="G27" s="6">
        <v>37581857671.329002</v>
      </c>
      <c r="H27" s="7"/>
      <c r="I27" s="6">
        <v>0</v>
      </c>
      <c r="J27" s="7"/>
      <c r="K27" s="6">
        <v>0</v>
      </c>
      <c r="L27" s="7"/>
      <c r="M27" s="11">
        <v>-2949049</v>
      </c>
      <c r="N27" s="7"/>
      <c r="O27" s="6">
        <v>30180661892</v>
      </c>
      <c r="P27" s="7"/>
      <c r="Q27" s="6">
        <v>0</v>
      </c>
      <c r="R27" s="7"/>
      <c r="S27" s="6">
        <v>0</v>
      </c>
      <c r="T27" s="7"/>
      <c r="U27" s="6">
        <v>0</v>
      </c>
      <c r="V27" s="7"/>
      <c r="W27" s="6">
        <v>0</v>
      </c>
      <c r="X27" s="7"/>
      <c r="Y27" s="23">
        <v>0</v>
      </c>
    </row>
    <row r="28" spans="1:25" s="3" customFormat="1" x14ac:dyDescent="0.45">
      <c r="A28" s="2" t="s">
        <v>34</v>
      </c>
      <c r="C28" s="6">
        <v>9492291</v>
      </c>
      <c r="D28" s="7"/>
      <c r="E28" s="6">
        <v>139282158493</v>
      </c>
      <c r="F28" s="7"/>
      <c r="G28" s="6">
        <v>116249202220.536</v>
      </c>
      <c r="H28" s="7"/>
      <c r="I28" s="6">
        <v>0</v>
      </c>
      <c r="J28" s="7"/>
      <c r="K28" s="6">
        <v>0</v>
      </c>
      <c r="L28" s="7"/>
      <c r="M28" s="11">
        <v>-6202291</v>
      </c>
      <c r="N28" s="7"/>
      <c r="O28" s="6">
        <v>0</v>
      </c>
      <c r="P28" s="7"/>
      <c r="Q28" s="6">
        <v>3290000</v>
      </c>
      <c r="R28" s="7"/>
      <c r="S28" s="6">
        <v>10200</v>
      </c>
      <c r="T28" s="7"/>
      <c r="U28" s="6">
        <v>48274784396</v>
      </c>
      <c r="V28" s="7"/>
      <c r="W28" s="6">
        <v>33358329900</v>
      </c>
      <c r="X28" s="7"/>
      <c r="Y28" s="23">
        <v>6.4999999999999997E-3</v>
      </c>
    </row>
    <row r="29" spans="1:25" s="3" customFormat="1" x14ac:dyDescent="0.45">
      <c r="A29" s="2" t="s">
        <v>35</v>
      </c>
      <c r="C29" s="6">
        <v>48678</v>
      </c>
      <c r="D29" s="7"/>
      <c r="E29" s="6">
        <v>1218513779</v>
      </c>
      <c r="F29" s="7"/>
      <c r="G29" s="6">
        <v>1349696690.0487001</v>
      </c>
      <c r="H29" s="7"/>
      <c r="I29" s="6">
        <v>0</v>
      </c>
      <c r="J29" s="7"/>
      <c r="K29" s="6">
        <v>0</v>
      </c>
      <c r="L29" s="7"/>
      <c r="M29" s="11">
        <v>0</v>
      </c>
      <c r="N29" s="7"/>
      <c r="O29" s="6">
        <v>0</v>
      </c>
      <c r="P29" s="7"/>
      <c r="Q29" s="6">
        <v>48678</v>
      </c>
      <c r="R29" s="7"/>
      <c r="S29" s="6">
        <v>30588</v>
      </c>
      <c r="T29" s="7"/>
      <c r="U29" s="6">
        <v>1218513779</v>
      </c>
      <c r="V29" s="7"/>
      <c r="W29" s="6">
        <v>1480103336.1492</v>
      </c>
      <c r="X29" s="7"/>
      <c r="Y29" s="23">
        <v>2.9999999999999997E-4</v>
      </c>
    </row>
    <row r="30" spans="1:25" s="3" customFormat="1" x14ac:dyDescent="0.45">
      <c r="A30" s="2" t="s">
        <v>36</v>
      </c>
      <c r="C30" s="6">
        <v>10700000</v>
      </c>
      <c r="D30" s="7"/>
      <c r="E30" s="6">
        <v>163898205048</v>
      </c>
      <c r="F30" s="7"/>
      <c r="G30" s="6">
        <v>216662143950</v>
      </c>
      <c r="H30" s="7"/>
      <c r="I30" s="6">
        <v>0</v>
      </c>
      <c r="J30" s="7"/>
      <c r="K30" s="6">
        <v>0</v>
      </c>
      <c r="L30" s="7"/>
      <c r="M30" s="11">
        <v>-1400000</v>
      </c>
      <c r="N30" s="7"/>
      <c r="O30" s="6">
        <v>27957115269</v>
      </c>
      <c r="P30" s="7"/>
      <c r="Q30" s="6">
        <v>9300000</v>
      </c>
      <c r="R30" s="7"/>
      <c r="S30" s="6">
        <v>18380</v>
      </c>
      <c r="T30" s="7"/>
      <c r="U30" s="6">
        <v>142453580089</v>
      </c>
      <c r="V30" s="7"/>
      <c r="W30" s="6">
        <v>169916942700</v>
      </c>
      <c r="X30" s="7"/>
      <c r="Y30" s="23">
        <v>3.32E-2</v>
      </c>
    </row>
    <row r="31" spans="1:25" s="3" customFormat="1" x14ac:dyDescent="0.45">
      <c r="A31" s="2" t="s">
        <v>37</v>
      </c>
      <c r="C31" s="6">
        <v>1934833</v>
      </c>
      <c r="D31" s="7"/>
      <c r="E31" s="6">
        <v>72266022203</v>
      </c>
      <c r="F31" s="7"/>
      <c r="G31" s="6">
        <v>91280802493.628998</v>
      </c>
      <c r="H31" s="7"/>
      <c r="I31" s="6">
        <v>0</v>
      </c>
      <c r="J31" s="7"/>
      <c r="K31" s="6">
        <v>0</v>
      </c>
      <c r="L31" s="7"/>
      <c r="M31" s="11">
        <v>-1934833</v>
      </c>
      <c r="N31" s="7"/>
      <c r="O31" s="6">
        <v>82414294233</v>
      </c>
      <c r="P31" s="7"/>
      <c r="Q31" s="6">
        <v>0</v>
      </c>
      <c r="R31" s="7"/>
      <c r="S31" s="6">
        <v>0</v>
      </c>
      <c r="T31" s="7"/>
      <c r="U31" s="6">
        <v>0</v>
      </c>
      <c r="V31" s="7"/>
      <c r="W31" s="6">
        <v>0</v>
      </c>
      <c r="X31" s="7"/>
      <c r="Y31" s="23">
        <v>0</v>
      </c>
    </row>
    <row r="32" spans="1:25" s="3" customFormat="1" x14ac:dyDescent="0.45">
      <c r="A32" s="2" t="s">
        <v>38</v>
      </c>
      <c r="C32" s="6">
        <v>9364474</v>
      </c>
      <c r="D32" s="7"/>
      <c r="E32" s="6">
        <v>147694739792</v>
      </c>
      <c r="F32" s="7"/>
      <c r="G32" s="6">
        <v>288571416770.70001</v>
      </c>
      <c r="H32" s="7"/>
      <c r="I32" s="6">
        <v>0</v>
      </c>
      <c r="J32" s="7"/>
      <c r="K32" s="6">
        <v>0</v>
      </c>
      <c r="L32" s="7"/>
      <c r="M32" s="11">
        <v>-9364474</v>
      </c>
      <c r="N32" s="7"/>
      <c r="O32" s="6">
        <v>247094492004</v>
      </c>
      <c r="P32" s="7"/>
      <c r="Q32" s="6">
        <v>0</v>
      </c>
      <c r="R32" s="7"/>
      <c r="S32" s="6">
        <v>0</v>
      </c>
      <c r="T32" s="7"/>
      <c r="U32" s="6">
        <v>0</v>
      </c>
      <c r="V32" s="7"/>
      <c r="W32" s="6">
        <v>0</v>
      </c>
      <c r="X32" s="7"/>
      <c r="Y32" s="23">
        <v>0</v>
      </c>
    </row>
    <row r="33" spans="1:25" s="3" customFormat="1" x14ac:dyDescent="0.45">
      <c r="A33" s="2" t="s">
        <v>39</v>
      </c>
      <c r="C33" s="6">
        <v>1112640</v>
      </c>
      <c r="D33" s="7"/>
      <c r="E33" s="6">
        <v>4567685940</v>
      </c>
      <c r="F33" s="7"/>
      <c r="G33" s="6">
        <v>17482854852.144001</v>
      </c>
      <c r="H33" s="7"/>
      <c r="I33" s="6">
        <v>0</v>
      </c>
      <c r="J33" s="7"/>
      <c r="K33" s="6">
        <v>0</v>
      </c>
      <c r="L33" s="7"/>
      <c r="M33" s="11">
        <v>-1100000</v>
      </c>
      <c r="N33" s="7"/>
      <c r="O33" s="6">
        <v>16356752884</v>
      </c>
      <c r="P33" s="7"/>
      <c r="Q33" s="6">
        <v>12640</v>
      </c>
      <c r="R33" s="7"/>
      <c r="S33" s="6">
        <v>12095</v>
      </c>
      <c r="T33" s="7"/>
      <c r="U33" s="6">
        <v>51890635</v>
      </c>
      <c r="V33" s="7"/>
      <c r="W33" s="6">
        <v>151971159.24000001</v>
      </c>
      <c r="X33" s="7"/>
      <c r="Y33" s="23">
        <v>0</v>
      </c>
    </row>
    <row r="34" spans="1:25" s="3" customFormat="1" x14ac:dyDescent="0.45">
      <c r="A34" s="2" t="s">
        <v>40</v>
      </c>
      <c r="C34" s="6">
        <v>578887</v>
      </c>
      <c r="D34" s="7"/>
      <c r="E34" s="6">
        <v>9024190785</v>
      </c>
      <c r="F34" s="7"/>
      <c r="G34" s="6">
        <v>10225615399.1595</v>
      </c>
      <c r="H34" s="7"/>
      <c r="I34" s="6">
        <v>0</v>
      </c>
      <c r="J34" s="7"/>
      <c r="K34" s="6">
        <v>0</v>
      </c>
      <c r="L34" s="7"/>
      <c r="M34" s="11">
        <v>-578887</v>
      </c>
      <c r="N34" s="7"/>
      <c r="O34" s="6">
        <v>10081754833</v>
      </c>
      <c r="P34" s="7"/>
      <c r="Q34" s="6">
        <v>0</v>
      </c>
      <c r="R34" s="7"/>
      <c r="S34" s="6">
        <v>0</v>
      </c>
      <c r="T34" s="7"/>
      <c r="U34" s="6">
        <v>0</v>
      </c>
      <c r="V34" s="7"/>
      <c r="W34" s="6">
        <v>0</v>
      </c>
      <c r="X34" s="7"/>
      <c r="Y34" s="23">
        <v>0</v>
      </c>
    </row>
    <row r="35" spans="1:25" s="3" customFormat="1" x14ac:dyDescent="0.45">
      <c r="A35" s="2" t="s">
        <v>41</v>
      </c>
      <c r="C35" s="6">
        <v>1259219</v>
      </c>
      <c r="D35" s="7"/>
      <c r="E35" s="6">
        <v>74807093589</v>
      </c>
      <c r="F35" s="7"/>
      <c r="G35" s="6">
        <v>66241374156.594002</v>
      </c>
      <c r="H35" s="7"/>
      <c r="I35" s="6">
        <v>100000</v>
      </c>
      <c r="J35" s="7"/>
      <c r="K35" s="6">
        <v>5840414625</v>
      </c>
      <c r="L35" s="7"/>
      <c r="M35" s="11">
        <v>0</v>
      </c>
      <c r="N35" s="7"/>
      <c r="O35" s="6">
        <v>0</v>
      </c>
      <c r="P35" s="7"/>
      <c r="Q35" s="6">
        <v>1359219</v>
      </c>
      <c r="R35" s="7"/>
      <c r="S35" s="6">
        <v>58460</v>
      </c>
      <c r="T35" s="7"/>
      <c r="U35" s="6">
        <v>80647508214</v>
      </c>
      <c r="V35" s="7"/>
      <c r="W35" s="6">
        <v>78987156080.697006</v>
      </c>
      <c r="X35" s="7"/>
      <c r="Y35" s="23">
        <v>1.54E-2</v>
      </c>
    </row>
    <row r="36" spans="1:25" s="3" customFormat="1" x14ac:dyDescent="0.45">
      <c r="A36" s="2" t="s">
        <v>42</v>
      </c>
      <c r="C36" s="6">
        <v>15461158</v>
      </c>
      <c r="D36" s="7"/>
      <c r="E36" s="6">
        <v>250142726563</v>
      </c>
      <c r="F36" s="7"/>
      <c r="G36" s="6">
        <v>213323997845.41199</v>
      </c>
      <c r="H36" s="7"/>
      <c r="I36" s="6">
        <v>6202291</v>
      </c>
      <c r="J36" s="7"/>
      <c r="K36" s="6">
        <v>0</v>
      </c>
      <c r="L36" s="7"/>
      <c r="M36" s="11">
        <v>0</v>
      </c>
      <c r="N36" s="7"/>
      <c r="O36" s="6">
        <v>0</v>
      </c>
      <c r="P36" s="7"/>
      <c r="Q36" s="6">
        <v>21663449</v>
      </c>
      <c r="R36" s="7"/>
      <c r="S36" s="6">
        <v>12500</v>
      </c>
      <c r="T36" s="7"/>
      <c r="U36" s="6">
        <v>347352391660</v>
      </c>
      <c r="V36" s="7"/>
      <c r="W36" s="6">
        <v>269181893480.625</v>
      </c>
      <c r="X36" s="7"/>
      <c r="Y36" s="23">
        <v>5.2600000000000001E-2</v>
      </c>
    </row>
    <row r="37" spans="1:25" s="3" customFormat="1" x14ac:dyDescent="0.45">
      <c r="A37" s="2" t="s">
        <v>43</v>
      </c>
      <c r="C37" s="6">
        <v>4015145</v>
      </c>
      <c r="D37" s="7"/>
      <c r="E37" s="6">
        <v>73686934016</v>
      </c>
      <c r="F37" s="7"/>
      <c r="G37" s="6">
        <v>90242273000.722504</v>
      </c>
      <c r="H37" s="7"/>
      <c r="I37" s="6">
        <v>0</v>
      </c>
      <c r="J37" s="7"/>
      <c r="K37" s="6">
        <v>0</v>
      </c>
      <c r="L37" s="7"/>
      <c r="M37" s="11">
        <v>-4015145</v>
      </c>
      <c r="N37" s="7"/>
      <c r="O37" s="6">
        <v>85782939600</v>
      </c>
      <c r="P37" s="7"/>
      <c r="Q37" s="6">
        <v>0</v>
      </c>
      <c r="R37" s="7"/>
      <c r="S37" s="6">
        <v>0</v>
      </c>
      <c r="T37" s="7"/>
      <c r="U37" s="6">
        <v>0</v>
      </c>
      <c r="V37" s="7"/>
      <c r="W37" s="6">
        <v>0</v>
      </c>
      <c r="X37" s="7"/>
      <c r="Y37" s="23">
        <v>0</v>
      </c>
    </row>
    <row r="38" spans="1:25" s="3" customFormat="1" x14ac:dyDescent="0.45">
      <c r="A38" s="2" t="s">
        <v>44</v>
      </c>
      <c r="C38" s="6">
        <v>4000000</v>
      </c>
      <c r="D38" s="7"/>
      <c r="E38" s="6">
        <v>85290426476</v>
      </c>
      <c r="F38" s="7"/>
      <c r="G38" s="6">
        <v>67158018000</v>
      </c>
      <c r="H38" s="7"/>
      <c r="I38" s="6">
        <v>0</v>
      </c>
      <c r="J38" s="7"/>
      <c r="K38" s="6">
        <v>0</v>
      </c>
      <c r="L38" s="7"/>
      <c r="M38" s="11">
        <v>0</v>
      </c>
      <c r="N38" s="7"/>
      <c r="O38" s="6">
        <v>0</v>
      </c>
      <c r="P38" s="7"/>
      <c r="Q38" s="6">
        <v>4000000</v>
      </c>
      <c r="R38" s="7"/>
      <c r="S38" s="6">
        <v>16960</v>
      </c>
      <c r="T38" s="7"/>
      <c r="U38" s="6">
        <v>85290426476</v>
      </c>
      <c r="V38" s="7"/>
      <c r="W38" s="6">
        <v>67436352000</v>
      </c>
      <c r="X38" s="7"/>
      <c r="Y38" s="23">
        <v>1.32E-2</v>
      </c>
    </row>
    <row r="39" spans="1:25" s="3" customFormat="1" x14ac:dyDescent="0.45">
      <c r="A39" s="2" t="s">
        <v>45</v>
      </c>
      <c r="C39" s="6">
        <v>1398518</v>
      </c>
      <c r="D39" s="7"/>
      <c r="E39" s="6">
        <v>14536598104</v>
      </c>
      <c r="F39" s="7"/>
      <c r="G39" s="6">
        <v>19212520023.377998</v>
      </c>
      <c r="H39" s="7"/>
      <c r="I39" s="6">
        <v>0</v>
      </c>
      <c r="J39" s="7"/>
      <c r="K39" s="6">
        <v>0</v>
      </c>
      <c r="L39" s="7"/>
      <c r="M39" s="11">
        <v>0</v>
      </c>
      <c r="N39" s="7"/>
      <c r="O39" s="6">
        <v>0</v>
      </c>
      <c r="P39" s="7"/>
      <c r="Q39" s="6">
        <v>1398518</v>
      </c>
      <c r="R39" s="7"/>
      <c r="S39" s="6">
        <v>11490</v>
      </c>
      <c r="T39" s="7"/>
      <c r="U39" s="6">
        <v>14536598104</v>
      </c>
      <c r="V39" s="7"/>
      <c r="W39" s="6">
        <v>15973361437.671</v>
      </c>
      <c r="X39" s="7"/>
      <c r="Y39" s="23">
        <v>3.0999999999999999E-3</v>
      </c>
    </row>
    <row r="40" spans="1:25" s="3" customFormat="1" x14ac:dyDescent="0.45">
      <c r="A40" s="2" t="s">
        <v>46</v>
      </c>
      <c r="C40" s="6">
        <v>16504469</v>
      </c>
      <c r="D40" s="7"/>
      <c r="E40" s="6">
        <v>222503593844</v>
      </c>
      <c r="F40" s="7"/>
      <c r="G40" s="6">
        <v>302367508356.164</v>
      </c>
      <c r="H40" s="7"/>
      <c r="I40" s="6">
        <v>12000000</v>
      </c>
      <c r="J40" s="7"/>
      <c r="K40" s="6">
        <v>194341948483</v>
      </c>
      <c r="L40" s="7"/>
      <c r="M40" s="11">
        <v>0</v>
      </c>
      <c r="N40" s="7"/>
      <c r="O40" s="6">
        <v>0</v>
      </c>
      <c r="P40" s="7"/>
      <c r="Q40" s="6">
        <v>28504469</v>
      </c>
      <c r="R40" s="7"/>
      <c r="S40" s="6">
        <v>16870</v>
      </c>
      <c r="T40" s="7"/>
      <c r="U40" s="6">
        <v>416845542327</v>
      </c>
      <c r="V40" s="7"/>
      <c r="W40" s="6">
        <v>478009213197.422</v>
      </c>
      <c r="X40" s="7"/>
      <c r="Y40" s="23">
        <v>9.3399999999999997E-2</v>
      </c>
    </row>
    <row r="41" spans="1:25" s="3" customFormat="1" x14ac:dyDescent="0.45">
      <c r="A41" s="2" t="s">
        <v>47</v>
      </c>
      <c r="C41" s="6">
        <v>10000000</v>
      </c>
      <c r="D41" s="7"/>
      <c r="E41" s="6">
        <v>85604526737</v>
      </c>
      <c r="F41" s="7"/>
      <c r="G41" s="6">
        <v>79374892500</v>
      </c>
      <c r="H41" s="7"/>
      <c r="I41" s="6">
        <v>0</v>
      </c>
      <c r="J41" s="7"/>
      <c r="K41" s="6">
        <v>0</v>
      </c>
      <c r="L41" s="7"/>
      <c r="M41" s="11">
        <v>0</v>
      </c>
      <c r="N41" s="7"/>
      <c r="O41" s="6">
        <v>0</v>
      </c>
      <c r="P41" s="7"/>
      <c r="Q41" s="6">
        <v>10000000</v>
      </c>
      <c r="R41" s="7"/>
      <c r="S41" s="6">
        <v>6255</v>
      </c>
      <c r="T41" s="7"/>
      <c r="U41" s="6">
        <v>85604526737</v>
      </c>
      <c r="V41" s="7"/>
      <c r="W41" s="6">
        <v>62177827500</v>
      </c>
      <c r="X41" s="7"/>
      <c r="Y41" s="23">
        <v>1.21E-2</v>
      </c>
    </row>
    <row r="42" spans="1:25" s="3" customFormat="1" x14ac:dyDescent="0.45">
      <c r="A42" s="2" t="s">
        <v>48</v>
      </c>
      <c r="C42" s="6">
        <v>1500000</v>
      </c>
      <c r="D42" s="7"/>
      <c r="E42" s="6">
        <v>8302151347</v>
      </c>
      <c r="F42" s="7"/>
      <c r="G42" s="6">
        <v>34846422750</v>
      </c>
      <c r="H42" s="7"/>
      <c r="I42" s="6">
        <v>0</v>
      </c>
      <c r="J42" s="7"/>
      <c r="K42" s="6">
        <v>0</v>
      </c>
      <c r="L42" s="7"/>
      <c r="M42" s="11">
        <v>0</v>
      </c>
      <c r="N42" s="7"/>
      <c r="O42" s="6">
        <v>0</v>
      </c>
      <c r="P42" s="7"/>
      <c r="Q42" s="6">
        <v>1500000</v>
      </c>
      <c r="R42" s="7"/>
      <c r="S42" s="6">
        <v>16720</v>
      </c>
      <c r="T42" s="7"/>
      <c r="U42" s="6">
        <v>8302151347</v>
      </c>
      <c r="V42" s="7"/>
      <c r="W42" s="6">
        <v>24930774000</v>
      </c>
      <c r="X42" s="7"/>
      <c r="Y42" s="23">
        <v>4.8999999999999998E-3</v>
      </c>
    </row>
    <row r="43" spans="1:25" s="3" customFormat="1" x14ac:dyDescent="0.45">
      <c r="A43" s="2" t="s">
        <v>49</v>
      </c>
      <c r="C43" s="6">
        <v>780761</v>
      </c>
      <c r="D43" s="7"/>
      <c r="E43" s="6">
        <v>5591088614</v>
      </c>
      <c r="F43" s="7"/>
      <c r="G43" s="6">
        <v>47847518851.8825</v>
      </c>
      <c r="H43" s="7"/>
      <c r="I43" s="6">
        <v>0</v>
      </c>
      <c r="J43" s="7"/>
      <c r="K43" s="6">
        <v>0</v>
      </c>
      <c r="L43" s="7"/>
      <c r="M43" s="11">
        <v>0</v>
      </c>
      <c r="N43" s="7"/>
      <c r="O43" s="6">
        <v>0</v>
      </c>
      <c r="P43" s="7"/>
      <c r="Q43" s="6">
        <v>780761</v>
      </c>
      <c r="R43" s="7"/>
      <c r="S43" s="6">
        <v>40430</v>
      </c>
      <c r="T43" s="7"/>
      <c r="U43" s="6">
        <v>5591088614</v>
      </c>
      <c r="V43" s="7"/>
      <c r="W43" s="6">
        <v>31378348534.981499</v>
      </c>
      <c r="X43" s="7"/>
      <c r="Y43" s="23">
        <v>6.1000000000000004E-3</v>
      </c>
    </row>
    <row r="44" spans="1:25" s="3" customFormat="1" x14ac:dyDescent="0.45">
      <c r="A44" s="2" t="s">
        <v>50</v>
      </c>
      <c r="C44" s="6">
        <v>11073224</v>
      </c>
      <c r="D44" s="7"/>
      <c r="E44" s="6">
        <v>170745375184</v>
      </c>
      <c r="F44" s="7"/>
      <c r="G44" s="6">
        <v>316130756469.98401</v>
      </c>
      <c r="H44" s="7"/>
      <c r="I44" s="6">
        <v>0</v>
      </c>
      <c r="J44" s="7"/>
      <c r="K44" s="6">
        <v>0</v>
      </c>
      <c r="L44" s="7"/>
      <c r="M44" s="11">
        <v>0</v>
      </c>
      <c r="N44" s="7"/>
      <c r="O44" s="6">
        <v>0</v>
      </c>
      <c r="P44" s="7"/>
      <c r="Q44" s="6">
        <v>11073224</v>
      </c>
      <c r="R44" s="7"/>
      <c r="S44" s="6">
        <v>30400</v>
      </c>
      <c r="T44" s="7"/>
      <c r="U44" s="6">
        <v>170745375184</v>
      </c>
      <c r="V44" s="7"/>
      <c r="W44" s="6">
        <v>334623084842.88</v>
      </c>
      <c r="X44" s="7"/>
      <c r="Y44" s="23">
        <v>6.54E-2</v>
      </c>
    </row>
    <row r="45" spans="1:25" s="3" customFormat="1" x14ac:dyDescent="0.45">
      <c r="A45" s="2" t="s">
        <v>51</v>
      </c>
      <c r="C45" s="6">
        <v>4850000</v>
      </c>
      <c r="D45" s="7"/>
      <c r="E45" s="6">
        <v>201413236908</v>
      </c>
      <c r="F45" s="7"/>
      <c r="G45" s="6">
        <v>192363585750</v>
      </c>
      <c r="H45" s="7"/>
      <c r="I45" s="6">
        <v>0</v>
      </c>
      <c r="J45" s="7"/>
      <c r="K45" s="6">
        <v>0</v>
      </c>
      <c r="L45" s="7"/>
      <c r="M45" s="11">
        <v>-4850000</v>
      </c>
      <c r="N45" s="7"/>
      <c r="O45" s="6">
        <v>232839315587</v>
      </c>
      <c r="P45" s="7"/>
      <c r="Q45" s="6">
        <v>0</v>
      </c>
      <c r="R45" s="7"/>
      <c r="S45" s="6">
        <v>0</v>
      </c>
      <c r="T45" s="7"/>
      <c r="U45" s="6">
        <v>0</v>
      </c>
      <c r="V45" s="7"/>
      <c r="W45" s="6">
        <v>0</v>
      </c>
      <c r="X45" s="7"/>
      <c r="Y45" s="23">
        <v>0</v>
      </c>
    </row>
    <row r="46" spans="1:25" s="3" customFormat="1" x14ac:dyDescent="0.45">
      <c r="A46" s="2" t="s">
        <v>52</v>
      </c>
      <c r="C46" s="6">
        <v>3000000</v>
      </c>
      <c r="D46" s="7"/>
      <c r="E46" s="6">
        <v>31466875073</v>
      </c>
      <c r="F46" s="7"/>
      <c r="G46" s="6">
        <v>102445798950</v>
      </c>
      <c r="H46" s="7"/>
      <c r="I46" s="6">
        <v>0</v>
      </c>
      <c r="J46" s="7"/>
      <c r="K46" s="6">
        <v>0</v>
      </c>
      <c r="L46" s="7"/>
      <c r="M46" s="11">
        <v>0</v>
      </c>
      <c r="N46" s="7"/>
      <c r="O46" s="6">
        <v>0</v>
      </c>
      <c r="P46" s="7"/>
      <c r="Q46" s="6">
        <v>3000000</v>
      </c>
      <c r="R46" s="7"/>
      <c r="S46" s="6">
        <v>26842</v>
      </c>
      <c r="T46" s="7"/>
      <c r="U46" s="6">
        <v>31466875073</v>
      </c>
      <c r="V46" s="7"/>
      <c r="W46" s="6">
        <v>80046870300</v>
      </c>
      <c r="X46" s="7"/>
      <c r="Y46" s="23">
        <v>1.5599999999999999E-2</v>
      </c>
    </row>
    <row r="47" spans="1:25" s="3" customFormat="1" x14ac:dyDescent="0.45">
      <c r="A47" s="2" t="s">
        <v>53</v>
      </c>
      <c r="C47" s="6">
        <v>500000</v>
      </c>
      <c r="D47" s="7"/>
      <c r="E47" s="6">
        <v>7286256581</v>
      </c>
      <c r="F47" s="7"/>
      <c r="G47" s="6">
        <v>14741761500</v>
      </c>
      <c r="H47" s="7"/>
      <c r="I47" s="6">
        <v>0</v>
      </c>
      <c r="J47" s="7"/>
      <c r="K47" s="6">
        <v>0</v>
      </c>
      <c r="L47" s="7"/>
      <c r="M47" s="11">
        <v>0</v>
      </c>
      <c r="N47" s="7"/>
      <c r="O47" s="6">
        <v>0</v>
      </c>
      <c r="P47" s="7"/>
      <c r="Q47" s="6">
        <v>500000</v>
      </c>
      <c r="R47" s="7"/>
      <c r="S47" s="6">
        <v>30250</v>
      </c>
      <c r="T47" s="7"/>
      <c r="U47" s="6">
        <v>7286256581</v>
      </c>
      <c r="V47" s="7"/>
      <c r="W47" s="6">
        <v>15035006250</v>
      </c>
      <c r="X47" s="7"/>
      <c r="Y47" s="23">
        <v>2.8999999999999998E-3</v>
      </c>
    </row>
    <row r="48" spans="1:25" s="3" customFormat="1" x14ac:dyDescent="0.45">
      <c r="A48" s="2" t="s">
        <v>54</v>
      </c>
      <c r="C48" s="6">
        <v>20400000</v>
      </c>
      <c r="D48" s="7"/>
      <c r="E48" s="6">
        <v>185983698218</v>
      </c>
      <c r="F48" s="7"/>
      <c r="G48" s="6">
        <v>348386691600</v>
      </c>
      <c r="H48" s="7"/>
      <c r="I48" s="6">
        <v>0</v>
      </c>
      <c r="J48" s="7"/>
      <c r="K48" s="6">
        <v>0</v>
      </c>
      <c r="L48" s="7"/>
      <c r="M48" s="11">
        <v>0</v>
      </c>
      <c r="N48" s="7"/>
      <c r="O48" s="6">
        <v>0</v>
      </c>
      <c r="P48" s="7"/>
      <c r="Q48" s="6">
        <v>20400000</v>
      </c>
      <c r="R48" s="7"/>
      <c r="S48" s="6">
        <v>19530</v>
      </c>
      <c r="T48" s="7"/>
      <c r="U48" s="6">
        <v>185983698218</v>
      </c>
      <c r="V48" s="7"/>
      <c r="W48" s="6">
        <v>396041448600</v>
      </c>
      <c r="X48" s="7"/>
      <c r="Y48" s="23">
        <v>7.7299999999999994E-2</v>
      </c>
    </row>
    <row r="49" spans="1:25" s="3" customFormat="1" x14ac:dyDescent="0.45">
      <c r="A49" s="2" t="s">
        <v>55</v>
      </c>
      <c r="C49" s="6">
        <v>83223</v>
      </c>
      <c r="D49" s="7"/>
      <c r="E49" s="6">
        <v>1749269893</v>
      </c>
      <c r="F49" s="7"/>
      <c r="G49" s="6">
        <v>1865926051.1482501</v>
      </c>
      <c r="H49" s="7"/>
      <c r="I49" s="6">
        <v>0</v>
      </c>
      <c r="J49" s="7"/>
      <c r="K49" s="6">
        <v>0</v>
      </c>
      <c r="L49" s="7"/>
      <c r="M49" s="11">
        <v>0</v>
      </c>
      <c r="N49" s="7"/>
      <c r="O49" s="6">
        <v>0</v>
      </c>
      <c r="P49" s="7"/>
      <c r="Q49" s="6">
        <v>83223</v>
      </c>
      <c r="R49" s="7"/>
      <c r="S49" s="6">
        <v>44405</v>
      </c>
      <c r="T49" s="7"/>
      <c r="U49" s="6">
        <v>1749269893</v>
      </c>
      <c r="V49" s="7"/>
      <c r="W49" s="6">
        <v>3673528986.97575</v>
      </c>
      <c r="X49" s="7"/>
      <c r="Y49" s="23">
        <v>6.9999999999999999E-4</v>
      </c>
    </row>
    <row r="50" spans="1:25" s="3" customFormat="1" x14ac:dyDescent="0.45">
      <c r="A50" s="2" t="s">
        <v>56</v>
      </c>
      <c r="C50" s="6">
        <v>1681266</v>
      </c>
      <c r="D50" s="7"/>
      <c r="E50" s="6">
        <v>40209921547</v>
      </c>
      <c r="F50" s="7"/>
      <c r="G50" s="6">
        <v>67351877432.190002</v>
      </c>
      <c r="H50" s="7"/>
      <c r="I50" s="6">
        <v>0</v>
      </c>
      <c r="J50" s="7"/>
      <c r="K50" s="6">
        <v>0</v>
      </c>
      <c r="L50" s="7"/>
      <c r="M50" s="11">
        <v>0</v>
      </c>
      <c r="N50" s="7"/>
      <c r="O50" s="6">
        <v>0</v>
      </c>
      <c r="P50" s="7"/>
      <c r="Q50" s="6">
        <v>1681266</v>
      </c>
      <c r="R50" s="7"/>
      <c r="S50" s="6">
        <v>27880</v>
      </c>
      <c r="T50" s="7"/>
      <c r="U50" s="6">
        <v>40209921547</v>
      </c>
      <c r="V50" s="7"/>
      <c r="W50" s="6">
        <v>46594797588.323997</v>
      </c>
      <c r="X50" s="7"/>
      <c r="Y50" s="23">
        <v>9.1000000000000004E-3</v>
      </c>
    </row>
    <row r="51" spans="1:25" s="3" customFormat="1" x14ac:dyDescent="0.45">
      <c r="A51" s="2" t="s">
        <v>57</v>
      </c>
      <c r="C51" s="6">
        <v>5200000</v>
      </c>
      <c r="D51" s="7"/>
      <c r="E51" s="6">
        <v>199084188743</v>
      </c>
      <c r="F51" s="7"/>
      <c r="G51" s="6">
        <v>211311172800</v>
      </c>
      <c r="H51" s="7"/>
      <c r="I51" s="6">
        <v>0</v>
      </c>
      <c r="J51" s="7"/>
      <c r="K51" s="6">
        <v>0</v>
      </c>
      <c r="L51" s="7"/>
      <c r="M51" s="11">
        <v>0</v>
      </c>
      <c r="N51" s="7"/>
      <c r="O51" s="6">
        <v>0</v>
      </c>
      <c r="P51" s="7"/>
      <c r="Q51" s="6">
        <v>5200000</v>
      </c>
      <c r="R51" s="7"/>
      <c r="S51" s="6">
        <v>23750</v>
      </c>
      <c r="T51" s="7"/>
      <c r="U51" s="6">
        <v>199084188743</v>
      </c>
      <c r="V51" s="7"/>
      <c r="W51" s="6">
        <v>122765175000</v>
      </c>
      <c r="X51" s="7"/>
      <c r="Y51" s="23">
        <v>2.4E-2</v>
      </c>
    </row>
    <row r="52" spans="1:25" s="3" customFormat="1" x14ac:dyDescent="0.45">
      <c r="A52" s="2" t="s">
        <v>58</v>
      </c>
      <c r="C52" s="6">
        <v>2865000</v>
      </c>
      <c r="D52" s="7"/>
      <c r="E52" s="6">
        <v>8440288361</v>
      </c>
      <c r="F52" s="7"/>
      <c r="G52" s="6">
        <v>86321463007.5</v>
      </c>
      <c r="H52" s="7"/>
      <c r="I52" s="6">
        <v>0</v>
      </c>
      <c r="J52" s="7"/>
      <c r="K52" s="6">
        <v>0</v>
      </c>
      <c r="L52" s="7"/>
      <c r="M52" s="11">
        <v>0</v>
      </c>
      <c r="N52" s="7"/>
      <c r="O52" s="6">
        <v>0</v>
      </c>
      <c r="P52" s="7"/>
      <c r="Q52" s="6">
        <v>2865000</v>
      </c>
      <c r="R52" s="7"/>
      <c r="S52" s="6">
        <v>27810</v>
      </c>
      <c r="T52" s="7"/>
      <c r="U52" s="6">
        <v>8440288361</v>
      </c>
      <c r="V52" s="7"/>
      <c r="W52" s="6">
        <v>79201579882.5</v>
      </c>
      <c r="X52" s="7"/>
      <c r="Y52" s="23">
        <v>1.55E-2</v>
      </c>
    </row>
    <row r="53" spans="1:25" s="3" customFormat="1" x14ac:dyDescent="0.45">
      <c r="A53" s="2" t="s">
        <v>59</v>
      </c>
      <c r="C53" s="6">
        <v>10677</v>
      </c>
      <c r="D53" s="7"/>
      <c r="E53" s="6">
        <v>328736414</v>
      </c>
      <c r="F53" s="7"/>
      <c r="G53" s="6">
        <v>362025524.8035</v>
      </c>
      <c r="H53" s="7"/>
      <c r="I53" s="6">
        <v>500000</v>
      </c>
      <c r="J53" s="7"/>
      <c r="K53" s="6">
        <v>15940182424</v>
      </c>
      <c r="L53" s="7"/>
      <c r="M53" s="11">
        <v>0</v>
      </c>
      <c r="N53" s="7"/>
      <c r="O53" s="6">
        <v>0</v>
      </c>
      <c r="P53" s="7"/>
      <c r="Q53" s="6">
        <v>510677</v>
      </c>
      <c r="R53" s="7"/>
      <c r="S53" s="6">
        <v>29870</v>
      </c>
      <c r="T53" s="7"/>
      <c r="U53" s="6">
        <v>16268918838</v>
      </c>
      <c r="V53" s="7"/>
      <c r="W53" s="6">
        <v>15163161154.1595</v>
      </c>
      <c r="X53" s="7"/>
      <c r="Y53" s="23">
        <v>3.0000000000000001E-3</v>
      </c>
    </row>
    <row r="54" spans="1:25" s="3" customFormat="1" x14ac:dyDescent="0.45">
      <c r="A54" s="2" t="s">
        <v>60</v>
      </c>
      <c r="C54" s="6">
        <v>1694026</v>
      </c>
      <c r="D54" s="7"/>
      <c r="E54" s="6">
        <v>5428391121</v>
      </c>
      <c r="F54" s="7"/>
      <c r="G54" s="6">
        <v>6196923286.7040005</v>
      </c>
      <c r="H54" s="7"/>
      <c r="I54" s="6">
        <v>0</v>
      </c>
      <c r="J54" s="7"/>
      <c r="K54" s="6">
        <v>0</v>
      </c>
      <c r="L54" s="7"/>
      <c r="M54" s="11">
        <v>0</v>
      </c>
      <c r="N54" s="7"/>
      <c r="O54" s="6">
        <v>0</v>
      </c>
      <c r="P54" s="7"/>
      <c r="Q54" s="6">
        <v>1694026</v>
      </c>
      <c r="R54" s="7"/>
      <c r="S54" s="6">
        <v>4130</v>
      </c>
      <c r="T54" s="7"/>
      <c r="U54" s="6">
        <v>5428391121</v>
      </c>
      <c r="V54" s="7"/>
      <c r="W54" s="6">
        <v>6954699232.0889997</v>
      </c>
      <c r="X54" s="7"/>
      <c r="Y54" s="23">
        <v>1.4E-3</v>
      </c>
    </row>
    <row r="55" spans="1:25" s="3" customFormat="1" x14ac:dyDescent="0.45">
      <c r="A55" s="2" t="s">
        <v>61</v>
      </c>
      <c r="C55" s="6">
        <v>500000</v>
      </c>
      <c r="D55" s="7"/>
      <c r="E55" s="6">
        <v>4424388738</v>
      </c>
      <c r="F55" s="7"/>
      <c r="G55" s="6">
        <v>12987263250</v>
      </c>
      <c r="H55" s="7"/>
      <c r="I55" s="6">
        <v>0</v>
      </c>
      <c r="J55" s="7"/>
      <c r="K55" s="6">
        <v>0</v>
      </c>
      <c r="L55" s="7"/>
      <c r="M55" s="11">
        <v>0</v>
      </c>
      <c r="N55" s="7"/>
      <c r="O55" s="6">
        <v>0</v>
      </c>
      <c r="P55" s="7"/>
      <c r="Q55" s="6">
        <v>500000</v>
      </c>
      <c r="R55" s="7"/>
      <c r="S55" s="6">
        <v>25810</v>
      </c>
      <c r="T55" s="7"/>
      <c r="U55" s="6">
        <v>4424388738</v>
      </c>
      <c r="V55" s="7"/>
      <c r="W55" s="6">
        <v>12828215250</v>
      </c>
      <c r="X55" s="7"/>
      <c r="Y55" s="23">
        <v>2.5000000000000001E-3</v>
      </c>
    </row>
    <row r="56" spans="1:25" s="3" customFormat="1" x14ac:dyDescent="0.45">
      <c r="A56" s="2" t="s">
        <v>62</v>
      </c>
      <c r="C56" s="6">
        <v>6950000</v>
      </c>
      <c r="D56" s="7"/>
      <c r="E56" s="6">
        <v>114960244199</v>
      </c>
      <c r="F56" s="7"/>
      <c r="G56" s="6">
        <v>187984298475</v>
      </c>
      <c r="H56" s="7"/>
      <c r="I56" s="6">
        <v>0</v>
      </c>
      <c r="J56" s="7"/>
      <c r="K56" s="6">
        <v>0</v>
      </c>
      <c r="L56" s="7"/>
      <c r="M56" s="11">
        <v>0</v>
      </c>
      <c r="N56" s="7"/>
      <c r="O56" s="6">
        <v>0</v>
      </c>
      <c r="P56" s="7"/>
      <c r="Q56" s="6">
        <v>6950000</v>
      </c>
      <c r="R56" s="7"/>
      <c r="S56" s="6">
        <v>19720</v>
      </c>
      <c r="T56" s="7"/>
      <c r="U56" s="6">
        <v>114960244199</v>
      </c>
      <c r="V56" s="7"/>
      <c r="W56" s="6">
        <v>136238528700</v>
      </c>
      <c r="X56" s="7"/>
      <c r="Y56" s="23">
        <v>2.6599999999999999E-2</v>
      </c>
    </row>
    <row r="57" spans="1:25" s="3" customFormat="1" x14ac:dyDescent="0.45">
      <c r="A57" s="2" t="s">
        <v>63</v>
      </c>
      <c r="C57" s="6">
        <v>1000000</v>
      </c>
      <c r="D57" s="7"/>
      <c r="E57" s="6">
        <v>47300546512</v>
      </c>
      <c r="F57" s="7"/>
      <c r="G57" s="6">
        <v>45388323000</v>
      </c>
      <c r="H57" s="7"/>
      <c r="I57" s="6">
        <v>0</v>
      </c>
      <c r="J57" s="7"/>
      <c r="K57" s="6">
        <v>0</v>
      </c>
      <c r="L57" s="7"/>
      <c r="M57" s="11">
        <v>0</v>
      </c>
      <c r="N57" s="7"/>
      <c r="O57" s="6">
        <v>0</v>
      </c>
      <c r="P57" s="7"/>
      <c r="Q57" s="6">
        <v>1000000</v>
      </c>
      <c r="R57" s="7"/>
      <c r="S57" s="6">
        <v>39690</v>
      </c>
      <c r="T57" s="7"/>
      <c r="U57" s="6">
        <v>47300546512</v>
      </c>
      <c r="V57" s="7"/>
      <c r="W57" s="6">
        <v>39453844500</v>
      </c>
      <c r="X57" s="7"/>
      <c r="Y57" s="23">
        <v>7.7000000000000002E-3</v>
      </c>
    </row>
    <row r="58" spans="1:25" s="3" customFormat="1" x14ac:dyDescent="0.45">
      <c r="A58" s="2" t="s">
        <v>64</v>
      </c>
      <c r="C58" s="6">
        <v>5250000</v>
      </c>
      <c r="D58" s="7"/>
      <c r="E58" s="6">
        <v>25711733725</v>
      </c>
      <c r="F58" s="7"/>
      <c r="G58" s="6">
        <v>93468036375</v>
      </c>
      <c r="H58" s="7"/>
      <c r="I58" s="6">
        <v>0</v>
      </c>
      <c r="J58" s="7"/>
      <c r="K58" s="6">
        <v>0</v>
      </c>
      <c r="L58" s="7"/>
      <c r="M58" s="11">
        <v>0</v>
      </c>
      <c r="N58" s="7"/>
      <c r="O58" s="6">
        <v>0</v>
      </c>
      <c r="P58" s="7"/>
      <c r="Q58" s="6">
        <v>5250000</v>
      </c>
      <c r="R58" s="7"/>
      <c r="S58" s="6">
        <v>24230</v>
      </c>
      <c r="T58" s="7"/>
      <c r="U58" s="6">
        <v>25711733725</v>
      </c>
      <c r="V58" s="7"/>
      <c r="W58" s="6">
        <v>126450615375</v>
      </c>
      <c r="X58" s="7"/>
      <c r="Y58" s="23">
        <v>2.47E-2</v>
      </c>
    </row>
    <row r="59" spans="1:25" s="3" customFormat="1" x14ac:dyDescent="0.45">
      <c r="A59" s="2" t="s">
        <v>65</v>
      </c>
      <c r="C59" s="6">
        <v>1000000</v>
      </c>
      <c r="D59" s="7"/>
      <c r="E59" s="6">
        <v>4468059588</v>
      </c>
      <c r="F59" s="7"/>
      <c r="G59" s="6">
        <v>17564863500</v>
      </c>
      <c r="H59" s="7"/>
      <c r="I59" s="6">
        <v>0</v>
      </c>
      <c r="J59" s="7"/>
      <c r="K59" s="6">
        <v>0</v>
      </c>
      <c r="L59" s="7"/>
      <c r="M59" s="11">
        <v>0</v>
      </c>
      <c r="N59" s="7"/>
      <c r="O59" s="6">
        <v>0</v>
      </c>
      <c r="P59" s="7"/>
      <c r="Q59" s="6">
        <v>1000000</v>
      </c>
      <c r="R59" s="7"/>
      <c r="S59" s="6">
        <v>20150</v>
      </c>
      <c r="T59" s="7"/>
      <c r="U59" s="6">
        <v>4468059588</v>
      </c>
      <c r="V59" s="7"/>
      <c r="W59" s="6">
        <v>20030107500</v>
      </c>
      <c r="X59" s="7"/>
      <c r="Y59" s="23">
        <v>3.8999999999999998E-3</v>
      </c>
    </row>
    <row r="60" spans="1:25" s="3" customFormat="1" x14ac:dyDescent="0.45">
      <c r="A60" s="2" t="s">
        <v>66</v>
      </c>
      <c r="C60" s="6">
        <v>7200000</v>
      </c>
      <c r="D60" s="7"/>
      <c r="E60" s="6">
        <v>247867467911</v>
      </c>
      <c r="F60" s="7"/>
      <c r="G60" s="6">
        <v>193458034800</v>
      </c>
      <c r="H60" s="7"/>
      <c r="I60" s="6">
        <v>0</v>
      </c>
      <c r="J60" s="7"/>
      <c r="K60" s="6">
        <v>0</v>
      </c>
      <c r="L60" s="7"/>
      <c r="M60" s="11">
        <v>0</v>
      </c>
      <c r="N60" s="7"/>
      <c r="O60" s="6">
        <v>0</v>
      </c>
      <c r="P60" s="7"/>
      <c r="Q60" s="6">
        <v>7200000</v>
      </c>
      <c r="R60" s="7"/>
      <c r="S60" s="6">
        <v>33790</v>
      </c>
      <c r="T60" s="7"/>
      <c r="U60" s="6">
        <v>247867467911</v>
      </c>
      <c r="V60" s="7"/>
      <c r="W60" s="6">
        <v>241840436400</v>
      </c>
      <c r="X60" s="7"/>
      <c r="Y60" s="23">
        <v>4.7199999999999999E-2</v>
      </c>
    </row>
    <row r="61" spans="1:25" s="3" customFormat="1" x14ac:dyDescent="0.45">
      <c r="A61" s="2" t="s">
        <v>67</v>
      </c>
      <c r="C61" s="6">
        <v>1000000</v>
      </c>
      <c r="D61" s="7"/>
      <c r="E61" s="6">
        <v>9423523115</v>
      </c>
      <c r="F61" s="7"/>
      <c r="G61" s="6">
        <v>29543166000</v>
      </c>
      <c r="H61" s="7"/>
      <c r="I61" s="6">
        <v>0</v>
      </c>
      <c r="J61" s="7"/>
      <c r="K61" s="6">
        <v>0</v>
      </c>
      <c r="L61" s="7"/>
      <c r="M61" s="11">
        <v>0</v>
      </c>
      <c r="N61" s="7"/>
      <c r="O61" s="6">
        <v>0</v>
      </c>
      <c r="P61" s="7"/>
      <c r="Q61" s="6">
        <v>1000000</v>
      </c>
      <c r="R61" s="7"/>
      <c r="S61" s="6">
        <v>20800</v>
      </c>
      <c r="T61" s="7"/>
      <c r="U61" s="6">
        <v>9423523115</v>
      </c>
      <c r="V61" s="7"/>
      <c r="W61" s="6">
        <v>20676240000</v>
      </c>
      <c r="X61" s="7"/>
      <c r="Y61" s="23">
        <v>4.0000000000000001E-3</v>
      </c>
    </row>
    <row r="62" spans="1:25" s="3" customFormat="1" x14ac:dyDescent="0.45">
      <c r="A62" s="2" t="s">
        <v>68</v>
      </c>
      <c r="C62" s="6">
        <v>599387</v>
      </c>
      <c r="D62" s="7"/>
      <c r="E62" s="6">
        <v>11431068925</v>
      </c>
      <c r="F62" s="7"/>
      <c r="G62" s="6">
        <v>40950753092.365501</v>
      </c>
      <c r="H62" s="7"/>
      <c r="I62" s="6">
        <v>0</v>
      </c>
      <c r="J62" s="7"/>
      <c r="K62" s="6">
        <v>0</v>
      </c>
      <c r="L62" s="7"/>
      <c r="M62" s="11">
        <v>0</v>
      </c>
      <c r="N62" s="7"/>
      <c r="O62" s="6">
        <v>0</v>
      </c>
      <c r="P62" s="7"/>
      <c r="Q62" s="6">
        <v>599387</v>
      </c>
      <c r="R62" s="7"/>
      <c r="S62" s="6">
        <v>46044</v>
      </c>
      <c r="T62" s="7"/>
      <c r="U62" s="6">
        <v>11431068925</v>
      </c>
      <c r="V62" s="7"/>
      <c r="W62" s="6">
        <v>27433965886.583401</v>
      </c>
      <c r="X62" s="7"/>
      <c r="Y62" s="23">
        <v>5.4000000000000003E-3</v>
      </c>
    </row>
    <row r="63" spans="1:25" s="3" customFormat="1" x14ac:dyDescent="0.45">
      <c r="A63" s="2" t="s">
        <v>69</v>
      </c>
      <c r="C63" s="6">
        <v>10200</v>
      </c>
      <c r="D63" s="7"/>
      <c r="E63" s="6">
        <v>698446833</v>
      </c>
      <c r="F63" s="7"/>
      <c r="G63" s="6">
        <v>465323353.82999998</v>
      </c>
      <c r="H63" s="7"/>
      <c r="I63" s="6">
        <v>0</v>
      </c>
      <c r="J63" s="7"/>
      <c r="K63" s="6">
        <v>0</v>
      </c>
      <c r="L63" s="7"/>
      <c r="M63" s="11">
        <v>0</v>
      </c>
      <c r="N63" s="7"/>
      <c r="O63" s="6">
        <v>0</v>
      </c>
      <c r="P63" s="7"/>
      <c r="Q63" s="6">
        <v>10200</v>
      </c>
      <c r="R63" s="7"/>
      <c r="S63" s="6">
        <v>45893</v>
      </c>
      <c r="T63" s="7"/>
      <c r="U63" s="6">
        <v>698446833</v>
      </c>
      <c r="V63" s="7"/>
      <c r="W63" s="6">
        <v>465323353.82999998</v>
      </c>
      <c r="X63" s="7"/>
      <c r="Y63" s="23">
        <v>1E-4</v>
      </c>
    </row>
    <row r="64" spans="1:25" s="3" customFormat="1" x14ac:dyDescent="0.45">
      <c r="A64" s="2" t="s">
        <v>70</v>
      </c>
      <c r="C64" s="6">
        <v>0</v>
      </c>
      <c r="D64" s="7"/>
      <c r="E64" s="6">
        <v>0</v>
      </c>
      <c r="F64" s="7"/>
      <c r="G64" s="6">
        <v>0</v>
      </c>
      <c r="H64" s="7"/>
      <c r="I64" s="6">
        <v>7824000</v>
      </c>
      <c r="J64" s="7"/>
      <c r="K64" s="6">
        <v>78796570376</v>
      </c>
      <c r="L64" s="7"/>
      <c r="M64" s="11">
        <v>0</v>
      </c>
      <c r="N64" s="7"/>
      <c r="O64" s="6">
        <v>0</v>
      </c>
      <c r="P64" s="7"/>
      <c r="Q64" s="6">
        <v>7824000</v>
      </c>
      <c r="R64" s="7"/>
      <c r="S64" s="6">
        <v>10100</v>
      </c>
      <c r="T64" s="7"/>
      <c r="U64" s="6">
        <v>78796570376</v>
      </c>
      <c r="V64" s="7"/>
      <c r="W64" s="6">
        <v>78552216720</v>
      </c>
      <c r="X64" s="7"/>
      <c r="Y64" s="23">
        <v>1.5299999999999999E-2</v>
      </c>
    </row>
    <row r="65" spans="1:25" s="3" customFormat="1" x14ac:dyDescent="0.45">
      <c r="A65" s="2" t="s">
        <v>71</v>
      </c>
      <c r="C65" s="6">
        <v>0</v>
      </c>
      <c r="D65" s="7"/>
      <c r="E65" s="6">
        <v>0</v>
      </c>
      <c r="F65" s="7"/>
      <c r="G65" s="6">
        <v>0</v>
      </c>
      <c r="H65" s="7"/>
      <c r="I65" s="6">
        <v>1142895</v>
      </c>
      <c r="J65" s="7"/>
      <c r="K65" s="6">
        <v>256078371413</v>
      </c>
      <c r="L65" s="7"/>
      <c r="M65" s="11">
        <v>0</v>
      </c>
      <c r="N65" s="7"/>
      <c r="O65" s="6">
        <v>0</v>
      </c>
      <c r="P65" s="7"/>
      <c r="Q65" s="6">
        <v>1142895</v>
      </c>
      <c r="R65" s="7"/>
      <c r="S65" s="6">
        <v>231889</v>
      </c>
      <c r="T65" s="7"/>
      <c r="U65" s="6">
        <v>256078371413</v>
      </c>
      <c r="V65" s="7"/>
      <c r="W65" s="6">
        <v>263447881222.00299</v>
      </c>
      <c r="X65" s="7"/>
      <c r="Y65" s="23">
        <v>5.1499999999999997E-2</v>
      </c>
    </row>
    <row r="66" spans="1:25" s="3" customFormat="1" x14ac:dyDescent="0.45">
      <c r="A66" s="2" t="s">
        <v>72</v>
      </c>
      <c r="C66" s="6">
        <v>0</v>
      </c>
      <c r="D66" s="7"/>
      <c r="E66" s="6">
        <v>0</v>
      </c>
      <c r="F66" s="7"/>
      <c r="G66" s="6">
        <v>0</v>
      </c>
      <c r="H66" s="7"/>
      <c r="I66" s="6">
        <v>2400000</v>
      </c>
      <c r="J66" s="7"/>
      <c r="K66" s="6">
        <v>49612206646</v>
      </c>
      <c r="L66" s="7"/>
      <c r="M66" s="11">
        <v>-1724915</v>
      </c>
      <c r="N66" s="7"/>
      <c r="O66" s="6">
        <v>43451480131</v>
      </c>
      <c r="P66" s="7"/>
      <c r="Q66" s="6">
        <v>675085</v>
      </c>
      <c r="R66" s="7"/>
      <c r="S66" s="6">
        <v>26765</v>
      </c>
      <c r="T66" s="7"/>
      <c r="U66" s="6">
        <v>13955190219</v>
      </c>
      <c r="V66" s="7"/>
      <c r="W66" s="6">
        <v>17961141557.351299</v>
      </c>
      <c r="X66" s="7"/>
      <c r="Y66" s="23">
        <v>3.5000000000000001E-3</v>
      </c>
    </row>
    <row r="67" spans="1:25" s="3" customFormat="1" x14ac:dyDescent="0.45">
      <c r="A67" s="2" t="s">
        <v>73</v>
      </c>
      <c r="C67" s="6">
        <v>0</v>
      </c>
      <c r="D67" s="7"/>
      <c r="E67" s="6">
        <v>0</v>
      </c>
      <c r="F67" s="7"/>
      <c r="G67" s="6">
        <v>0</v>
      </c>
      <c r="H67" s="7"/>
      <c r="I67" s="6">
        <v>1870000</v>
      </c>
      <c r="J67" s="7"/>
      <c r="K67" s="6">
        <v>60318234714</v>
      </c>
      <c r="L67" s="7"/>
      <c r="M67" s="11">
        <v>-1870000</v>
      </c>
      <c r="N67" s="7"/>
      <c r="O67" s="6">
        <v>60443894735</v>
      </c>
      <c r="P67" s="7"/>
      <c r="Q67" s="6">
        <v>0</v>
      </c>
      <c r="R67" s="7"/>
      <c r="S67" s="6">
        <v>0</v>
      </c>
      <c r="T67" s="7"/>
      <c r="U67" s="6">
        <v>0</v>
      </c>
      <c r="V67" s="7"/>
      <c r="W67" s="6">
        <v>0</v>
      </c>
      <c r="X67" s="7"/>
      <c r="Y67" s="23">
        <v>0</v>
      </c>
    </row>
    <row r="68" spans="1:25" s="3" customFormat="1" x14ac:dyDescent="0.45">
      <c r="A68" s="2" t="s">
        <v>74</v>
      </c>
      <c r="C68" s="6">
        <v>0</v>
      </c>
      <c r="D68" s="7"/>
      <c r="E68" s="6">
        <v>0</v>
      </c>
      <c r="F68" s="7"/>
      <c r="G68" s="6">
        <v>0</v>
      </c>
      <c r="H68" s="7"/>
      <c r="I68" s="6">
        <v>434160</v>
      </c>
      <c r="J68" s="7"/>
      <c r="K68" s="6">
        <v>8039253016</v>
      </c>
      <c r="L68" s="7"/>
      <c r="M68" s="11">
        <v>0</v>
      </c>
      <c r="N68" s="7"/>
      <c r="O68" s="6">
        <v>0</v>
      </c>
      <c r="P68" s="7"/>
      <c r="Q68" s="6">
        <v>434160</v>
      </c>
      <c r="R68" s="7"/>
      <c r="S68" s="6">
        <v>29950</v>
      </c>
      <c r="T68" s="7"/>
      <c r="U68" s="6">
        <v>8039253016</v>
      </c>
      <c r="V68" s="7"/>
      <c r="W68" s="6">
        <v>12925723602.6</v>
      </c>
      <c r="X68" s="7"/>
      <c r="Y68" s="23">
        <v>2.5000000000000001E-3</v>
      </c>
    </row>
    <row r="69" spans="1:25" s="3" customFormat="1" x14ac:dyDescent="0.45">
      <c r="A69" s="2" t="s">
        <v>75</v>
      </c>
      <c r="C69" s="6">
        <v>0</v>
      </c>
      <c r="D69" s="7"/>
      <c r="E69" s="6">
        <v>0</v>
      </c>
      <c r="F69" s="7"/>
      <c r="G69" s="6">
        <v>0</v>
      </c>
      <c r="H69" s="7"/>
      <c r="I69" s="6">
        <v>621173</v>
      </c>
      <c r="J69" s="7"/>
      <c r="K69" s="6">
        <v>64986134045</v>
      </c>
      <c r="L69" s="7"/>
      <c r="M69" s="11">
        <v>0</v>
      </c>
      <c r="N69" s="7"/>
      <c r="O69" s="6">
        <v>0</v>
      </c>
      <c r="P69" s="7"/>
      <c r="Q69" s="6">
        <v>621173</v>
      </c>
      <c r="R69" s="7"/>
      <c r="S69" s="6">
        <v>105000</v>
      </c>
      <c r="T69" s="7"/>
      <c r="U69" s="6">
        <v>64986134045</v>
      </c>
      <c r="V69" s="7"/>
      <c r="W69" s="6">
        <v>64835087168.25</v>
      </c>
      <c r="X69" s="7"/>
      <c r="Y69" s="23">
        <v>1.2699999999999999E-2</v>
      </c>
    </row>
    <row r="70" spans="1:25" s="3" customFormat="1" x14ac:dyDescent="0.45">
      <c r="A70" s="2" t="s">
        <v>76</v>
      </c>
      <c r="C70" s="6">
        <v>0</v>
      </c>
      <c r="D70" s="7"/>
      <c r="E70" s="6">
        <v>0</v>
      </c>
      <c r="F70" s="7"/>
      <c r="G70" s="6">
        <v>0</v>
      </c>
      <c r="H70" s="7"/>
      <c r="I70" s="6">
        <v>8000000</v>
      </c>
      <c r="J70" s="7"/>
      <c r="K70" s="6">
        <v>159945098400</v>
      </c>
      <c r="L70" s="7"/>
      <c r="M70" s="11">
        <v>0</v>
      </c>
      <c r="N70" s="7"/>
      <c r="O70" s="6">
        <v>0</v>
      </c>
      <c r="P70" s="7"/>
      <c r="Q70" s="6">
        <v>8000000</v>
      </c>
      <c r="R70" s="7"/>
      <c r="S70" s="6">
        <v>18990</v>
      </c>
      <c r="T70" s="7"/>
      <c r="U70" s="6">
        <v>159945098400</v>
      </c>
      <c r="V70" s="7"/>
      <c r="W70" s="6">
        <v>151016076000</v>
      </c>
      <c r="X70" s="7"/>
      <c r="Y70" s="23">
        <v>2.9499999999999998E-2</v>
      </c>
    </row>
    <row r="71" spans="1:25" s="3" customFormat="1" x14ac:dyDescent="0.45">
      <c r="A71" s="2" t="s">
        <v>77</v>
      </c>
      <c r="C71" s="6">
        <v>0</v>
      </c>
      <c r="D71" s="7"/>
      <c r="E71" s="6">
        <v>0</v>
      </c>
      <c r="F71" s="7"/>
      <c r="G71" s="6">
        <v>0</v>
      </c>
      <c r="H71" s="7"/>
      <c r="I71" s="6">
        <v>158520</v>
      </c>
      <c r="J71" s="7"/>
      <c r="K71" s="6">
        <v>951983614</v>
      </c>
      <c r="L71" s="7"/>
      <c r="M71" s="11">
        <v>0</v>
      </c>
      <c r="N71" s="7"/>
      <c r="O71" s="6">
        <v>0</v>
      </c>
      <c r="P71" s="7"/>
      <c r="Q71" s="6">
        <v>158520</v>
      </c>
      <c r="R71" s="7"/>
      <c r="S71" s="6">
        <v>6488</v>
      </c>
      <c r="T71" s="7"/>
      <c r="U71" s="6">
        <v>951983614</v>
      </c>
      <c r="V71" s="7"/>
      <c r="W71" s="6">
        <v>1022358317.3279999</v>
      </c>
      <c r="X71" s="7"/>
      <c r="Y71" s="23">
        <v>2.0000000000000001E-4</v>
      </c>
    </row>
    <row r="72" spans="1:25" s="3" customFormat="1" thickBot="1" x14ac:dyDescent="0.45">
      <c r="A72" s="20" t="s">
        <v>189</v>
      </c>
      <c r="C72" s="21">
        <f>SUM(C9:C71)</f>
        <v>275773037</v>
      </c>
      <c r="E72" s="27">
        <f>SUM(E9:E71)</f>
        <v>3717815662153</v>
      </c>
      <c r="G72" s="21">
        <f>SUM(G9:G71)</f>
        <v>5102298051641.7266</v>
      </c>
      <c r="I72" s="21">
        <f>SUM(I9:I71)</f>
        <v>55076217</v>
      </c>
      <c r="K72" s="21">
        <f>SUM(K9:K71)</f>
        <v>1266294745005</v>
      </c>
      <c r="M72" s="25">
        <f>SUM(M9:M71)</f>
        <v>-62952524</v>
      </c>
      <c r="O72" s="21">
        <f>SUM(O9:O71)</f>
        <v>1083767940739</v>
      </c>
      <c r="Q72" s="21">
        <f>SUM(Q9:Q71)</f>
        <v>267896730</v>
      </c>
      <c r="S72" s="26"/>
      <c r="U72" s="27">
        <f>SUM(U9:U71)</f>
        <v>4134672932882</v>
      </c>
      <c r="W72" s="21">
        <f>SUM(W9:W71)</f>
        <v>4970366543796.8115</v>
      </c>
      <c r="Y72" s="24">
        <f>SUM(Y9:Y71)</f>
        <v>0.9705999999999998</v>
      </c>
    </row>
    <row r="73" spans="1:25" ht="19.5" thickTop="1" x14ac:dyDescent="0.45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1"/>
  <sheetViews>
    <sheetView rightToLeft="1" view="pageBreakPreview" topLeftCell="H34" zoomScale="98" zoomScaleNormal="70" zoomScaleSheetLayoutView="98" workbookViewId="0">
      <selection activeCell="Q60" sqref="Q60:W61"/>
    </sheetView>
  </sheetViews>
  <sheetFormatPr defaultRowHeight="18.75" x14ac:dyDescent="0.45"/>
  <cols>
    <col min="1" max="1" width="30.7109375" style="48" bestFit="1" customWidth="1"/>
    <col min="2" max="2" width="1" style="48" customWidth="1"/>
    <col min="3" max="3" width="10.140625" style="48" bestFit="1" customWidth="1"/>
    <col min="4" max="4" width="1" style="48" customWidth="1"/>
    <col min="5" max="5" width="19.42578125" style="48" bestFit="1" customWidth="1"/>
    <col min="6" max="6" width="1" style="48" customWidth="1"/>
    <col min="7" max="7" width="17.7109375" style="48" bestFit="1" customWidth="1"/>
    <col min="8" max="8" width="1" style="48" customWidth="1"/>
    <col min="9" max="9" width="21.7109375" style="48" bestFit="1" customWidth="1"/>
    <col min="10" max="10" width="1" style="48" customWidth="1"/>
    <col min="11" max="11" width="13.42578125" style="48" bestFit="1" customWidth="1"/>
    <col min="12" max="12" width="1" style="48" customWidth="1"/>
    <col min="13" max="13" width="20.140625" style="48" bestFit="1" customWidth="1"/>
    <col min="14" max="14" width="1" style="48" customWidth="1"/>
    <col min="15" max="15" width="19.140625" style="48" bestFit="1" customWidth="1"/>
    <col min="16" max="16" width="1" style="48" customWidth="1"/>
    <col min="17" max="17" width="22.28515625" style="48" customWidth="1"/>
    <col min="18" max="18" width="1" style="48" customWidth="1"/>
    <col min="19" max="19" width="20.140625" style="48" bestFit="1" customWidth="1"/>
    <col min="20" max="20" width="16.28515625" style="48" bestFit="1" customWidth="1"/>
    <col min="21" max="21" width="19.140625" style="48" bestFit="1" customWidth="1"/>
    <col min="22" max="22" width="20.140625" style="48" bestFit="1" customWidth="1"/>
    <col min="23" max="23" width="18.140625" style="48" bestFit="1" customWidth="1"/>
    <col min="24" max="16384" width="9.140625" style="48"/>
  </cols>
  <sheetData>
    <row r="2" spans="1:19" s="40" customFormat="1" ht="36" x14ac:dyDescent="0.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9" s="40" customFormat="1" ht="36" x14ac:dyDescent="0.7">
      <c r="A3" s="39" t="s">
        <v>122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9" s="40" customFormat="1" ht="36" x14ac:dyDescent="0.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6" spans="1:19" s="42" customFormat="1" ht="27.75" x14ac:dyDescent="0.4">
      <c r="A6" s="41" t="s">
        <v>3</v>
      </c>
      <c r="C6" s="41" t="s">
        <v>124</v>
      </c>
      <c r="D6" s="41" t="s">
        <v>124</v>
      </c>
      <c r="E6" s="41" t="s">
        <v>124</v>
      </c>
      <c r="F6" s="41" t="s">
        <v>124</v>
      </c>
      <c r="G6" s="41" t="s">
        <v>124</v>
      </c>
      <c r="H6" s="41" t="s">
        <v>124</v>
      </c>
      <c r="I6" s="41" t="s">
        <v>124</v>
      </c>
      <c r="K6" s="41" t="s">
        <v>125</v>
      </c>
      <c r="L6" s="41" t="s">
        <v>125</v>
      </c>
      <c r="M6" s="41" t="s">
        <v>125</v>
      </c>
      <c r="N6" s="41" t="s">
        <v>125</v>
      </c>
      <c r="O6" s="41" t="s">
        <v>125</v>
      </c>
      <c r="P6" s="41" t="s">
        <v>125</v>
      </c>
      <c r="Q6" s="41" t="s">
        <v>125</v>
      </c>
    </row>
    <row r="7" spans="1:19" s="42" customFormat="1" ht="100.5" customHeight="1" x14ac:dyDescent="0.4">
      <c r="A7" s="41" t="s">
        <v>3</v>
      </c>
      <c r="C7" s="41" t="s">
        <v>7</v>
      </c>
      <c r="E7" s="41" t="s">
        <v>173</v>
      </c>
      <c r="G7" s="41" t="s">
        <v>174</v>
      </c>
      <c r="I7" s="43" t="s">
        <v>202</v>
      </c>
      <c r="K7" s="41" t="s">
        <v>7</v>
      </c>
      <c r="M7" s="41" t="s">
        <v>173</v>
      </c>
      <c r="O7" s="41" t="s">
        <v>174</v>
      </c>
      <c r="Q7" s="43" t="s">
        <v>203</v>
      </c>
    </row>
    <row r="8" spans="1:19" s="42" customFormat="1" x14ac:dyDescent="0.45">
      <c r="A8" s="44" t="s">
        <v>72</v>
      </c>
      <c r="C8" s="45">
        <v>1724915</v>
      </c>
      <c r="D8" s="45"/>
      <c r="E8" s="45">
        <v>43451480131</v>
      </c>
      <c r="F8" s="45"/>
      <c r="G8" s="45">
        <v>35657016427</v>
      </c>
      <c r="H8" s="45"/>
      <c r="I8" s="45">
        <v>7794463704</v>
      </c>
      <c r="J8" s="45"/>
      <c r="K8" s="45">
        <v>1724915</v>
      </c>
      <c r="L8" s="45"/>
      <c r="M8" s="45">
        <f>43451480131-Q60</f>
        <v>43451480131</v>
      </c>
      <c r="N8" s="45"/>
      <c r="O8" s="45">
        <f>M8-Q8</f>
        <v>35657016427</v>
      </c>
      <c r="P8" s="45"/>
      <c r="Q8" s="45">
        <v>7794463704</v>
      </c>
      <c r="S8" s="46">
        <v>35657016427</v>
      </c>
    </row>
    <row r="9" spans="1:19" s="42" customFormat="1" x14ac:dyDescent="0.45">
      <c r="A9" s="44" t="s">
        <v>38</v>
      </c>
      <c r="C9" s="45">
        <v>9364474</v>
      </c>
      <c r="D9" s="45"/>
      <c r="E9" s="45">
        <v>247094492004</v>
      </c>
      <c r="F9" s="45"/>
      <c r="G9" s="45">
        <v>147694739792</v>
      </c>
      <c r="H9" s="45"/>
      <c r="I9" s="45">
        <v>99399752212</v>
      </c>
      <c r="J9" s="45"/>
      <c r="K9" s="45">
        <v>9364474</v>
      </c>
      <c r="L9" s="45"/>
      <c r="M9" s="45">
        <v>247094492004</v>
      </c>
      <c r="N9" s="45"/>
      <c r="O9" s="45">
        <f t="shared" ref="O9:O57" si="0">M9-Q9</f>
        <v>147694739792</v>
      </c>
      <c r="P9" s="45"/>
      <c r="Q9" s="45">
        <v>99399752212</v>
      </c>
    </row>
    <row r="10" spans="1:19" s="42" customFormat="1" x14ac:dyDescent="0.45">
      <c r="A10" s="44" t="s">
        <v>39</v>
      </c>
      <c r="C10" s="45">
        <v>1100000</v>
      </c>
      <c r="D10" s="45"/>
      <c r="E10" s="45">
        <v>16356752884</v>
      </c>
      <c r="F10" s="45"/>
      <c r="G10" s="45">
        <v>4515795305</v>
      </c>
      <c r="H10" s="45"/>
      <c r="I10" s="45">
        <v>11840957579</v>
      </c>
      <c r="J10" s="45"/>
      <c r="K10" s="45">
        <v>1100000</v>
      </c>
      <c r="L10" s="45"/>
      <c r="M10" s="45">
        <v>16356752884</v>
      </c>
      <c r="N10" s="45"/>
      <c r="O10" s="45">
        <f t="shared" si="0"/>
        <v>4515795305</v>
      </c>
      <c r="P10" s="45"/>
      <c r="Q10" s="45">
        <v>11840957579</v>
      </c>
    </row>
    <row r="11" spans="1:19" s="42" customFormat="1" x14ac:dyDescent="0.45">
      <c r="A11" s="44" t="s">
        <v>32</v>
      </c>
      <c r="C11" s="45">
        <v>1303097</v>
      </c>
      <c r="D11" s="45"/>
      <c r="E11" s="45">
        <v>41023531289</v>
      </c>
      <c r="F11" s="45"/>
      <c r="G11" s="45">
        <v>20221594767</v>
      </c>
      <c r="H11" s="45"/>
      <c r="I11" s="45">
        <v>20801936522</v>
      </c>
      <c r="J11" s="45"/>
      <c r="K11" s="45">
        <v>1303097</v>
      </c>
      <c r="L11" s="45"/>
      <c r="M11" s="45">
        <v>41023531289</v>
      </c>
      <c r="N11" s="45"/>
      <c r="O11" s="45">
        <f t="shared" si="0"/>
        <v>20221594767</v>
      </c>
      <c r="P11" s="45"/>
      <c r="Q11" s="45">
        <v>20801936522</v>
      </c>
    </row>
    <row r="12" spans="1:19" s="42" customFormat="1" x14ac:dyDescent="0.45">
      <c r="A12" s="44" t="s">
        <v>36</v>
      </c>
      <c r="C12" s="45">
        <v>1400000</v>
      </c>
      <c r="D12" s="45"/>
      <c r="E12" s="45">
        <v>27957115269</v>
      </c>
      <c r="F12" s="45"/>
      <c r="G12" s="45">
        <v>22602414772</v>
      </c>
      <c r="H12" s="45"/>
      <c r="I12" s="45">
        <v>5354700497</v>
      </c>
      <c r="J12" s="45"/>
      <c r="K12" s="45">
        <v>6200000</v>
      </c>
      <c r="L12" s="45"/>
      <c r="M12" s="45">
        <v>133857593531</v>
      </c>
      <c r="N12" s="45"/>
      <c r="O12" s="45">
        <f t="shared" si="0"/>
        <v>100096408275</v>
      </c>
      <c r="P12" s="45"/>
      <c r="Q12" s="45">
        <v>33761185256</v>
      </c>
    </row>
    <row r="13" spans="1:19" s="42" customFormat="1" x14ac:dyDescent="0.45">
      <c r="A13" s="44" t="s">
        <v>19</v>
      </c>
      <c r="C13" s="45">
        <v>12954981</v>
      </c>
      <c r="D13" s="45"/>
      <c r="E13" s="45">
        <v>49254288405</v>
      </c>
      <c r="F13" s="45"/>
      <c r="G13" s="45">
        <v>28527407084</v>
      </c>
      <c r="H13" s="45"/>
      <c r="I13" s="45">
        <v>20726881321</v>
      </c>
      <c r="J13" s="45"/>
      <c r="K13" s="45">
        <v>12954981</v>
      </c>
      <c r="L13" s="45"/>
      <c r="M13" s="45">
        <v>49254288405</v>
      </c>
      <c r="N13" s="45"/>
      <c r="O13" s="45">
        <f t="shared" si="0"/>
        <v>28527407084</v>
      </c>
      <c r="P13" s="45"/>
      <c r="Q13" s="45">
        <v>20726881321</v>
      </c>
    </row>
    <row r="14" spans="1:19" s="42" customFormat="1" x14ac:dyDescent="0.45">
      <c r="A14" s="44" t="s">
        <v>51</v>
      </c>
      <c r="C14" s="45">
        <v>4850000</v>
      </c>
      <c r="D14" s="45"/>
      <c r="E14" s="45">
        <v>232839315587</v>
      </c>
      <c r="F14" s="45"/>
      <c r="G14" s="45">
        <v>201413236908</v>
      </c>
      <c r="H14" s="45"/>
      <c r="I14" s="45">
        <v>31426078679</v>
      </c>
      <c r="J14" s="45"/>
      <c r="K14" s="45">
        <v>4850000</v>
      </c>
      <c r="L14" s="45"/>
      <c r="M14" s="45">
        <v>232839315587</v>
      </c>
      <c r="N14" s="45"/>
      <c r="O14" s="45">
        <f t="shared" si="0"/>
        <v>201413236908</v>
      </c>
      <c r="P14" s="45"/>
      <c r="Q14" s="45">
        <v>31426078679</v>
      </c>
    </row>
    <row r="15" spans="1:19" s="42" customFormat="1" x14ac:dyDescent="0.45">
      <c r="A15" s="44" t="s">
        <v>40</v>
      </c>
      <c r="C15" s="45">
        <v>578887</v>
      </c>
      <c r="D15" s="45"/>
      <c r="E15" s="45">
        <v>10081754833</v>
      </c>
      <c r="F15" s="45"/>
      <c r="G15" s="45">
        <v>9024190785</v>
      </c>
      <c r="H15" s="45"/>
      <c r="I15" s="45">
        <v>1057564048</v>
      </c>
      <c r="J15" s="45"/>
      <c r="K15" s="45">
        <v>9100000</v>
      </c>
      <c r="L15" s="45"/>
      <c r="M15" s="45">
        <v>179455451379</v>
      </c>
      <c r="N15" s="45"/>
      <c r="O15" s="45">
        <f t="shared" si="0"/>
        <v>141858663090</v>
      </c>
      <c r="P15" s="45"/>
      <c r="Q15" s="45">
        <v>37596788289</v>
      </c>
    </row>
    <row r="16" spans="1:19" s="42" customFormat="1" x14ac:dyDescent="0.45">
      <c r="A16" s="44" t="s">
        <v>37</v>
      </c>
      <c r="C16" s="45">
        <v>1934833</v>
      </c>
      <c r="D16" s="45"/>
      <c r="E16" s="45">
        <v>82414294233</v>
      </c>
      <c r="F16" s="45"/>
      <c r="G16" s="45">
        <v>76642048035</v>
      </c>
      <c r="H16" s="45"/>
      <c r="I16" s="45">
        <v>5772246198</v>
      </c>
      <c r="J16" s="45"/>
      <c r="K16" s="45">
        <v>2034833</v>
      </c>
      <c r="L16" s="45"/>
      <c r="M16" s="45">
        <v>87132056039</v>
      </c>
      <c r="N16" s="45"/>
      <c r="O16" s="45">
        <f t="shared" si="0"/>
        <v>80603219261</v>
      </c>
      <c r="P16" s="45"/>
      <c r="Q16" s="45">
        <v>6528836778</v>
      </c>
    </row>
    <row r="17" spans="1:17" s="42" customFormat="1" x14ac:dyDescent="0.45">
      <c r="A17" s="44" t="s">
        <v>34</v>
      </c>
      <c r="C17" s="45">
        <v>6202291</v>
      </c>
      <c r="D17" s="45"/>
      <c r="E17" s="45">
        <v>91007374097</v>
      </c>
      <c r="F17" s="45"/>
      <c r="G17" s="45">
        <v>91007374097</v>
      </c>
      <c r="H17" s="45"/>
      <c r="I17" s="45">
        <v>0</v>
      </c>
      <c r="J17" s="45"/>
      <c r="K17" s="45">
        <v>6202291</v>
      </c>
      <c r="L17" s="45"/>
      <c r="M17" s="45">
        <v>91007374097</v>
      </c>
      <c r="N17" s="45"/>
      <c r="O17" s="45">
        <f t="shared" si="0"/>
        <v>91007374097</v>
      </c>
      <c r="P17" s="45"/>
      <c r="Q17" s="45">
        <v>0</v>
      </c>
    </row>
    <row r="18" spans="1:17" s="42" customFormat="1" x14ac:dyDescent="0.45">
      <c r="A18" s="44" t="s">
        <v>33</v>
      </c>
      <c r="C18" s="45">
        <v>2949049</v>
      </c>
      <c r="D18" s="45"/>
      <c r="E18" s="45">
        <v>30180661892</v>
      </c>
      <c r="F18" s="45"/>
      <c r="G18" s="45">
        <v>27700417257</v>
      </c>
      <c r="H18" s="45"/>
      <c r="I18" s="45">
        <v>2480244635</v>
      </c>
      <c r="J18" s="45"/>
      <c r="K18" s="45">
        <v>2949049</v>
      </c>
      <c r="L18" s="45"/>
      <c r="M18" s="45">
        <v>30180661892</v>
      </c>
      <c r="N18" s="45"/>
      <c r="O18" s="45">
        <f t="shared" si="0"/>
        <v>27700417257</v>
      </c>
      <c r="P18" s="45"/>
      <c r="Q18" s="45">
        <v>2480244635</v>
      </c>
    </row>
    <row r="19" spans="1:17" s="42" customFormat="1" x14ac:dyDescent="0.45">
      <c r="A19" s="44" t="s">
        <v>18</v>
      </c>
      <c r="C19" s="45">
        <v>10343867</v>
      </c>
      <c r="D19" s="45"/>
      <c r="E19" s="45">
        <v>63041877508</v>
      </c>
      <c r="F19" s="45"/>
      <c r="G19" s="45">
        <v>40580420842</v>
      </c>
      <c r="H19" s="45"/>
      <c r="I19" s="45">
        <v>22461456666</v>
      </c>
      <c r="J19" s="45"/>
      <c r="K19" s="45">
        <v>13743867</v>
      </c>
      <c r="L19" s="45"/>
      <c r="M19" s="45">
        <v>148679184150</v>
      </c>
      <c r="N19" s="45"/>
      <c r="O19" s="45">
        <f t="shared" si="0"/>
        <v>95813949950</v>
      </c>
      <c r="P19" s="45"/>
      <c r="Q19" s="45">
        <v>52865234200</v>
      </c>
    </row>
    <row r="20" spans="1:17" s="42" customFormat="1" x14ac:dyDescent="0.45">
      <c r="A20" s="44" t="s">
        <v>17</v>
      </c>
      <c r="C20" s="45">
        <v>200000</v>
      </c>
      <c r="D20" s="45"/>
      <c r="E20" s="45">
        <v>3159090900</v>
      </c>
      <c r="F20" s="45"/>
      <c r="G20" s="45">
        <v>4516638288</v>
      </c>
      <c r="H20" s="45"/>
      <c r="I20" s="45">
        <v>-1357547388</v>
      </c>
      <c r="J20" s="45"/>
      <c r="K20" s="45">
        <v>200000</v>
      </c>
      <c r="L20" s="45"/>
      <c r="M20" s="45">
        <v>3159090900</v>
      </c>
      <c r="N20" s="45"/>
      <c r="O20" s="45">
        <f t="shared" si="0"/>
        <v>4516638288</v>
      </c>
      <c r="P20" s="45"/>
      <c r="Q20" s="45">
        <v>-1357547388</v>
      </c>
    </row>
    <row r="21" spans="1:17" s="42" customFormat="1" x14ac:dyDescent="0.45">
      <c r="A21" s="44" t="s">
        <v>43</v>
      </c>
      <c r="C21" s="45">
        <v>4015145</v>
      </c>
      <c r="D21" s="45"/>
      <c r="E21" s="45">
        <v>85782939600</v>
      </c>
      <c r="F21" s="45"/>
      <c r="G21" s="45">
        <v>68799649855</v>
      </c>
      <c r="H21" s="45"/>
      <c r="I21" s="45">
        <v>16983289745</v>
      </c>
      <c r="J21" s="45"/>
      <c r="K21" s="45">
        <v>16315145</v>
      </c>
      <c r="L21" s="45"/>
      <c r="M21" s="45">
        <v>431504630716</v>
      </c>
      <c r="N21" s="45"/>
      <c r="O21" s="45">
        <f t="shared" si="0"/>
        <v>279560579532</v>
      </c>
      <c r="P21" s="45"/>
      <c r="Q21" s="45">
        <v>151944051184</v>
      </c>
    </row>
    <row r="22" spans="1:17" s="42" customFormat="1" x14ac:dyDescent="0.45">
      <c r="A22" s="44" t="s">
        <v>22</v>
      </c>
      <c r="C22" s="45">
        <v>110985</v>
      </c>
      <c r="D22" s="45"/>
      <c r="E22" s="45">
        <v>24457869348</v>
      </c>
      <c r="F22" s="45"/>
      <c r="G22" s="45">
        <v>19606982928</v>
      </c>
      <c r="H22" s="45"/>
      <c r="I22" s="45">
        <v>4850886420</v>
      </c>
      <c r="J22" s="45"/>
      <c r="K22" s="45">
        <v>110985</v>
      </c>
      <c r="L22" s="45"/>
      <c r="M22" s="45">
        <v>24457869348</v>
      </c>
      <c r="N22" s="45"/>
      <c r="O22" s="45">
        <f t="shared" si="0"/>
        <v>19606982928</v>
      </c>
      <c r="P22" s="45"/>
      <c r="Q22" s="45">
        <v>4850886420</v>
      </c>
    </row>
    <row r="23" spans="1:17" s="42" customFormat="1" x14ac:dyDescent="0.45">
      <c r="A23" s="44" t="s">
        <v>23</v>
      </c>
      <c r="C23" s="45">
        <v>2050000</v>
      </c>
      <c r="D23" s="45"/>
      <c r="E23" s="45">
        <v>66228582121</v>
      </c>
      <c r="F23" s="45"/>
      <c r="G23" s="45">
        <v>91461797711</v>
      </c>
      <c r="H23" s="45"/>
      <c r="I23" s="45">
        <v>-25233215590</v>
      </c>
      <c r="J23" s="45"/>
      <c r="K23" s="45">
        <v>2050000</v>
      </c>
      <c r="L23" s="45"/>
      <c r="M23" s="45">
        <v>66228582121</v>
      </c>
      <c r="N23" s="45"/>
      <c r="O23" s="45">
        <f t="shared" si="0"/>
        <v>91461797711</v>
      </c>
      <c r="P23" s="45"/>
      <c r="Q23" s="45">
        <v>-25233215590</v>
      </c>
    </row>
    <row r="24" spans="1:17" s="42" customFormat="1" x14ac:dyDescent="0.45">
      <c r="A24" s="44" t="s">
        <v>73</v>
      </c>
      <c r="C24" s="45">
        <v>1870000</v>
      </c>
      <c r="D24" s="45"/>
      <c r="E24" s="45">
        <v>60443894735</v>
      </c>
      <c r="F24" s="45"/>
      <c r="G24" s="45">
        <v>60318234714</v>
      </c>
      <c r="H24" s="45"/>
      <c r="I24" s="45">
        <v>125660021</v>
      </c>
      <c r="J24" s="45"/>
      <c r="K24" s="45">
        <v>1870000</v>
      </c>
      <c r="L24" s="45"/>
      <c r="M24" s="45">
        <v>60443894735</v>
      </c>
      <c r="N24" s="45"/>
      <c r="O24" s="45">
        <f t="shared" si="0"/>
        <v>60318234714</v>
      </c>
      <c r="P24" s="45"/>
      <c r="Q24" s="45">
        <v>125660021</v>
      </c>
    </row>
    <row r="25" spans="1:17" s="42" customFormat="1" x14ac:dyDescent="0.45">
      <c r="A25" s="44" t="s">
        <v>48</v>
      </c>
      <c r="C25" s="45">
        <v>0</v>
      </c>
      <c r="D25" s="45"/>
      <c r="E25" s="45">
        <v>0</v>
      </c>
      <c r="F25" s="45"/>
      <c r="G25" s="45">
        <v>0</v>
      </c>
      <c r="H25" s="45"/>
      <c r="I25" s="45">
        <v>0</v>
      </c>
      <c r="J25" s="45"/>
      <c r="K25" s="45">
        <v>1000000</v>
      </c>
      <c r="L25" s="45"/>
      <c r="M25" s="45">
        <v>28138398732</v>
      </c>
      <c r="N25" s="45"/>
      <c r="O25" s="45">
        <f t="shared" si="0"/>
        <v>20218512056</v>
      </c>
      <c r="P25" s="45"/>
      <c r="Q25" s="45">
        <v>7919886676</v>
      </c>
    </row>
    <row r="26" spans="1:17" s="42" customFormat="1" x14ac:dyDescent="0.45">
      <c r="A26" s="44" t="s">
        <v>31</v>
      </c>
      <c r="C26" s="45">
        <v>0</v>
      </c>
      <c r="D26" s="45"/>
      <c r="E26" s="45">
        <v>0</v>
      </c>
      <c r="F26" s="45"/>
      <c r="G26" s="45">
        <v>0</v>
      </c>
      <c r="H26" s="45"/>
      <c r="I26" s="45">
        <v>0</v>
      </c>
      <c r="J26" s="45"/>
      <c r="K26" s="45">
        <v>68061</v>
      </c>
      <c r="L26" s="45"/>
      <c r="M26" s="45">
        <v>1232692999</v>
      </c>
      <c r="N26" s="45"/>
      <c r="O26" s="45">
        <f t="shared" si="0"/>
        <v>761925904</v>
      </c>
      <c r="P26" s="45"/>
      <c r="Q26" s="45">
        <v>470767095</v>
      </c>
    </row>
    <row r="27" spans="1:17" s="42" customFormat="1" x14ac:dyDescent="0.45">
      <c r="A27" s="44" t="s">
        <v>175</v>
      </c>
      <c r="C27" s="45">
        <v>0</v>
      </c>
      <c r="D27" s="45"/>
      <c r="E27" s="45">
        <v>0</v>
      </c>
      <c r="F27" s="45"/>
      <c r="G27" s="45">
        <v>0</v>
      </c>
      <c r="H27" s="45"/>
      <c r="I27" s="45">
        <v>0</v>
      </c>
      <c r="J27" s="45"/>
      <c r="K27" s="45">
        <v>6640000</v>
      </c>
      <c r="L27" s="45"/>
      <c r="M27" s="45">
        <v>142478971576</v>
      </c>
      <c r="N27" s="45"/>
      <c r="O27" s="45">
        <f t="shared" si="0"/>
        <v>125420654579</v>
      </c>
      <c r="P27" s="45"/>
      <c r="Q27" s="45">
        <v>17058316997</v>
      </c>
    </row>
    <row r="28" spans="1:17" s="42" customFormat="1" x14ac:dyDescent="0.45">
      <c r="A28" s="44" t="s">
        <v>176</v>
      </c>
      <c r="C28" s="45">
        <v>0</v>
      </c>
      <c r="D28" s="45"/>
      <c r="E28" s="45">
        <v>0</v>
      </c>
      <c r="F28" s="45"/>
      <c r="G28" s="45">
        <v>0</v>
      </c>
      <c r="H28" s="45"/>
      <c r="I28" s="45">
        <v>0</v>
      </c>
      <c r="J28" s="45"/>
      <c r="K28" s="45">
        <v>173</v>
      </c>
      <c r="L28" s="45"/>
      <c r="M28" s="45">
        <v>2664480</v>
      </c>
      <c r="N28" s="45"/>
      <c r="O28" s="45">
        <f t="shared" si="0"/>
        <v>2685103</v>
      </c>
      <c r="P28" s="45"/>
      <c r="Q28" s="45">
        <v>-20623</v>
      </c>
    </row>
    <row r="29" spans="1:17" s="42" customFormat="1" x14ac:dyDescent="0.45">
      <c r="A29" s="44" t="s">
        <v>46</v>
      </c>
      <c r="C29" s="45">
        <v>0</v>
      </c>
      <c r="D29" s="45"/>
      <c r="E29" s="45">
        <v>0</v>
      </c>
      <c r="F29" s="45"/>
      <c r="G29" s="45">
        <v>0</v>
      </c>
      <c r="H29" s="45"/>
      <c r="I29" s="45">
        <v>0</v>
      </c>
      <c r="J29" s="45"/>
      <c r="K29" s="45">
        <v>100000</v>
      </c>
      <c r="L29" s="45"/>
      <c r="M29" s="45">
        <v>2029850107</v>
      </c>
      <c r="N29" s="45"/>
      <c r="O29" s="45">
        <f t="shared" si="0"/>
        <v>1451890248</v>
      </c>
      <c r="P29" s="45"/>
      <c r="Q29" s="45">
        <v>577959859</v>
      </c>
    </row>
    <row r="30" spans="1:17" s="42" customFormat="1" x14ac:dyDescent="0.45">
      <c r="A30" s="44" t="s">
        <v>47</v>
      </c>
      <c r="C30" s="45">
        <v>0</v>
      </c>
      <c r="D30" s="45"/>
      <c r="E30" s="45">
        <v>0</v>
      </c>
      <c r="F30" s="45"/>
      <c r="G30" s="45">
        <v>0</v>
      </c>
      <c r="H30" s="45"/>
      <c r="I30" s="45">
        <v>0</v>
      </c>
      <c r="J30" s="45"/>
      <c r="K30" s="45">
        <v>25200000</v>
      </c>
      <c r="L30" s="45"/>
      <c r="M30" s="45">
        <v>223825059697</v>
      </c>
      <c r="N30" s="45"/>
      <c r="O30" s="45">
        <f t="shared" si="0"/>
        <v>148352549625</v>
      </c>
      <c r="P30" s="45"/>
      <c r="Q30" s="45">
        <v>75472510072</v>
      </c>
    </row>
    <row r="31" spans="1:17" s="42" customFormat="1" x14ac:dyDescent="0.45">
      <c r="A31" s="44" t="s">
        <v>177</v>
      </c>
      <c r="C31" s="45">
        <v>0</v>
      </c>
      <c r="D31" s="45"/>
      <c r="E31" s="45">
        <v>0</v>
      </c>
      <c r="F31" s="45"/>
      <c r="G31" s="45">
        <v>0</v>
      </c>
      <c r="H31" s="45"/>
      <c r="I31" s="45">
        <v>0</v>
      </c>
      <c r="J31" s="45"/>
      <c r="K31" s="45">
        <v>300000</v>
      </c>
      <c r="L31" s="45"/>
      <c r="M31" s="45">
        <v>30966645828</v>
      </c>
      <c r="N31" s="45"/>
      <c r="O31" s="45">
        <f t="shared" si="0"/>
        <v>42855597787</v>
      </c>
      <c r="P31" s="45"/>
      <c r="Q31" s="45">
        <v>-11888951959</v>
      </c>
    </row>
    <row r="32" spans="1:17" s="42" customFormat="1" x14ac:dyDescent="0.45">
      <c r="A32" s="44" t="s">
        <v>178</v>
      </c>
      <c r="C32" s="45">
        <v>0</v>
      </c>
      <c r="D32" s="45"/>
      <c r="E32" s="45">
        <v>0</v>
      </c>
      <c r="F32" s="45"/>
      <c r="G32" s="45">
        <v>0</v>
      </c>
      <c r="H32" s="45"/>
      <c r="I32" s="45">
        <v>0</v>
      </c>
      <c r="J32" s="45"/>
      <c r="K32" s="45">
        <v>300000</v>
      </c>
      <c r="L32" s="45"/>
      <c r="M32" s="45">
        <v>50870289562</v>
      </c>
      <c r="N32" s="45"/>
      <c r="O32" s="45">
        <f t="shared" si="0"/>
        <v>37408569375</v>
      </c>
      <c r="P32" s="45"/>
      <c r="Q32" s="45">
        <v>13461720187</v>
      </c>
    </row>
    <row r="33" spans="1:17" s="42" customFormat="1" x14ac:dyDescent="0.45">
      <c r="A33" s="44" t="s">
        <v>66</v>
      </c>
      <c r="C33" s="45">
        <v>0</v>
      </c>
      <c r="D33" s="45"/>
      <c r="E33" s="45">
        <v>0</v>
      </c>
      <c r="F33" s="45"/>
      <c r="G33" s="45">
        <v>0</v>
      </c>
      <c r="H33" s="45"/>
      <c r="I33" s="45">
        <v>0</v>
      </c>
      <c r="J33" s="45"/>
      <c r="K33" s="45">
        <v>2750000</v>
      </c>
      <c r="L33" s="45"/>
      <c r="M33" s="45">
        <v>84206458359</v>
      </c>
      <c r="N33" s="45"/>
      <c r="O33" s="45">
        <f t="shared" si="0"/>
        <v>37632871753</v>
      </c>
      <c r="P33" s="45"/>
      <c r="Q33" s="45">
        <v>46573586606</v>
      </c>
    </row>
    <row r="34" spans="1:17" s="42" customFormat="1" x14ac:dyDescent="0.45">
      <c r="A34" s="44" t="s">
        <v>179</v>
      </c>
      <c r="C34" s="45">
        <v>0</v>
      </c>
      <c r="D34" s="45"/>
      <c r="E34" s="45">
        <v>0</v>
      </c>
      <c r="F34" s="45"/>
      <c r="G34" s="45">
        <v>0</v>
      </c>
      <c r="H34" s="45"/>
      <c r="I34" s="45">
        <v>0</v>
      </c>
      <c r="J34" s="45"/>
      <c r="K34" s="45">
        <v>15200000</v>
      </c>
      <c r="L34" s="45"/>
      <c r="M34" s="45">
        <v>54998798400</v>
      </c>
      <c r="N34" s="45"/>
      <c r="O34" s="45">
        <f t="shared" si="0"/>
        <v>58905471107</v>
      </c>
      <c r="P34" s="45"/>
      <c r="Q34" s="45">
        <v>-3906672707</v>
      </c>
    </row>
    <row r="35" spans="1:17" s="42" customFormat="1" x14ac:dyDescent="0.45">
      <c r="A35" s="44" t="s">
        <v>161</v>
      </c>
      <c r="C35" s="45">
        <v>0</v>
      </c>
      <c r="D35" s="45"/>
      <c r="E35" s="45">
        <v>0</v>
      </c>
      <c r="F35" s="45"/>
      <c r="G35" s="45">
        <v>0</v>
      </c>
      <c r="H35" s="45"/>
      <c r="I35" s="45">
        <v>0</v>
      </c>
      <c r="J35" s="45"/>
      <c r="K35" s="45">
        <v>2000000</v>
      </c>
      <c r="L35" s="45"/>
      <c r="M35" s="45">
        <v>35388180000</v>
      </c>
      <c r="N35" s="45"/>
      <c r="O35" s="45">
        <f t="shared" si="0"/>
        <v>26230710000</v>
      </c>
      <c r="P35" s="45"/>
      <c r="Q35" s="45">
        <v>9157470000</v>
      </c>
    </row>
    <row r="36" spans="1:17" s="42" customFormat="1" x14ac:dyDescent="0.45">
      <c r="A36" s="44" t="s">
        <v>59</v>
      </c>
      <c r="C36" s="45">
        <v>0</v>
      </c>
      <c r="D36" s="45"/>
      <c r="E36" s="45">
        <v>0</v>
      </c>
      <c r="F36" s="45"/>
      <c r="G36" s="45">
        <v>0</v>
      </c>
      <c r="H36" s="45"/>
      <c r="I36" s="45">
        <v>0</v>
      </c>
      <c r="J36" s="45"/>
      <c r="K36" s="45">
        <v>1500000</v>
      </c>
      <c r="L36" s="45"/>
      <c r="M36" s="45">
        <v>50860569333</v>
      </c>
      <c r="N36" s="45"/>
      <c r="O36" s="45">
        <f t="shared" si="0"/>
        <v>46183817462</v>
      </c>
      <c r="P36" s="45"/>
      <c r="Q36" s="45">
        <v>4676751871</v>
      </c>
    </row>
    <row r="37" spans="1:17" s="42" customFormat="1" x14ac:dyDescent="0.45">
      <c r="A37" s="44" t="s">
        <v>151</v>
      </c>
      <c r="C37" s="45">
        <v>0</v>
      </c>
      <c r="D37" s="45"/>
      <c r="E37" s="45">
        <v>0</v>
      </c>
      <c r="F37" s="45"/>
      <c r="G37" s="45">
        <v>0</v>
      </c>
      <c r="H37" s="45"/>
      <c r="I37" s="45">
        <v>0</v>
      </c>
      <c r="J37" s="45"/>
      <c r="K37" s="45">
        <v>4000000</v>
      </c>
      <c r="L37" s="45"/>
      <c r="M37" s="45">
        <v>60690683168</v>
      </c>
      <c r="N37" s="45"/>
      <c r="O37" s="45">
        <f t="shared" si="0"/>
        <v>50124502200</v>
      </c>
      <c r="P37" s="45"/>
      <c r="Q37" s="45">
        <v>10566180968</v>
      </c>
    </row>
    <row r="38" spans="1:17" s="42" customFormat="1" x14ac:dyDescent="0.45">
      <c r="A38" s="44" t="s">
        <v>45</v>
      </c>
      <c r="C38" s="45">
        <v>0</v>
      </c>
      <c r="D38" s="45"/>
      <c r="E38" s="45">
        <v>0</v>
      </c>
      <c r="F38" s="45"/>
      <c r="G38" s="45">
        <v>0</v>
      </c>
      <c r="H38" s="45"/>
      <c r="I38" s="45">
        <v>0</v>
      </c>
      <c r="J38" s="45"/>
      <c r="K38" s="45">
        <v>7904669</v>
      </c>
      <c r="L38" s="45"/>
      <c r="M38" s="45">
        <v>120524253391</v>
      </c>
      <c r="N38" s="45"/>
      <c r="O38" s="45">
        <f t="shared" si="0"/>
        <v>85412267938</v>
      </c>
      <c r="P38" s="45"/>
      <c r="Q38" s="45">
        <v>35111985453</v>
      </c>
    </row>
    <row r="39" spans="1:17" s="42" customFormat="1" x14ac:dyDescent="0.45">
      <c r="A39" s="44" t="s">
        <v>166</v>
      </c>
      <c r="C39" s="45">
        <v>0</v>
      </c>
      <c r="D39" s="45"/>
      <c r="E39" s="45">
        <v>0</v>
      </c>
      <c r="F39" s="45"/>
      <c r="G39" s="45">
        <v>0</v>
      </c>
      <c r="H39" s="45"/>
      <c r="I39" s="45">
        <v>0</v>
      </c>
      <c r="J39" s="45"/>
      <c r="K39" s="45">
        <v>130000</v>
      </c>
      <c r="L39" s="45"/>
      <c r="M39" s="45">
        <v>21129470503</v>
      </c>
      <c r="N39" s="45"/>
      <c r="O39" s="45">
        <f t="shared" si="0"/>
        <v>14957466225</v>
      </c>
      <c r="P39" s="45"/>
      <c r="Q39" s="45">
        <v>6172004278</v>
      </c>
    </row>
    <row r="40" spans="1:17" s="42" customFormat="1" x14ac:dyDescent="0.45">
      <c r="A40" s="44" t="s">
        <v>180</v>
      </c>
      <c r="C40" s="45">
        <v>0</v>
      </c>
      <c r="D40" s="45"/>
      <c r="E40" s="45">
        <v>0</v>
      </c>
      <c r="F40" s="45"/>
      <c r="G40" s="45">
        <v>0</v>
      </c>
      <c r="H40" s="45"/>
      <c r="I40" s="45">
        <v>0</v>
      </c>
      <c r="J40" s="45"/>
      <c r="K40" s="45">
        <v>1650000</v>
      </c>
      <c r="L40" s="45"/>
      <c r="M40" s="45">
        <v>4596900000</v>
      </c>
      <c r="N40" s="45"/>
      <c r="O40" s="45">
        <f t="shared" si="0"/>
        <v>19181206687</v>
      </c>
      <c r="P40" s="45"/>
      <c r="Q40" s="45">
        <v>-14584306687</v>
      </c>
    </row>
    <row r="41" spans="1:17" s="42" customFormat="1" x14ac:dyDescent="0.45">
      <c r="A41" s="44" t="s">
        <v>136</v>
      </c>
      <c r="C41" s="45">
        <v>0</v>
      </c>
      <c r="D41" s="45"/>
      <c r="E41" s="45">
        <v>0</v>
      </c>
      <c r="F41" s="45"/>
      <c r="G41" s="45">
        <v>0</v>
      </c>
      <c r="H41" s="45"/>
      <c r="I41" s="45">
        <v>0</v>
      </c>
      <c r="J41" s="45"/>
      <c r="K41" s="45">
        <v>3223</v>
      </c>
      <c r="L41" s="45"/>
      <c r="M41" s="45">
        <v>86375077</v>
      </c>
      <c r="N41" s="45"/>
      <c r="O41" s="45">
        <f t="shared" si="0"/>
        <v>65897598</v>
      </c>
      <c r="P41" s="45"/>
      <c r="Q41" s="45">
        <v>20477479</v>
      </c>
    </row>
    <row r="42" spans="1:17" s="42" customFormat="1" x14ac:dyDescent="0.45">
      <c r="A42" s="44" t="s">
        <v>76</v>
      </c>
      <c r="C42" s="45">
        <v>0</v>
      </c>
      <c r="D42" s="45"/>
      <c r="E42" s="45">
        <v>0</v>
      </c>
      <c r="F42" s="45"/>
      <c r="G42" s="45">
        <v>0</v>
      </c>
      <c r="H42" s="45"/>
      <c r="I42" s="45">
        <v>0</v>
      </c>
      <c r="J42" s="45"/>
      <c r="K42" s="45">
        <v>3000000</v>
      </c>
      <c r="L42" s="45"/>
      <c r="M42" s="45">
        <v>63992963718</v>
      </c>
      <c r="N42" s="45"/>
      <c r="O42" s="45">
        <f t="shared" si="0"/>
        <v>61981543297</v>
      </c>
      <c r="P42" s="45"/>
      <c r="Q42" s="45">
        <v>2011420421</v>
      </c>
    </row>
    <row r="43" spans="1:17" s="42" customFormat="1" x14ac:dyDescent="0.45">
      <c r="A43" s="44" t="s">
        <v>57</v>
      </c>
      <c r="C43" s="45">
        <v>0</v>
      </c>
      <c r="D43" s="45"/>
      <c r="E43" s="45">
        <v>0</v>
      </c>
      <c r="F43" s="45"/>
      <c r="G43" s="45">
        <v>0</v>
      </c>
      <c r="H43" s="45"/>
      <c r="I43" s="45">
        <v>0</v>
      </c>
      <c r="J43" s="45"/>
      <c r="K43" s="45">
        <v>100000</v>
      </c>
      <c r="L43" s="45"/>
      <c r="M43" s="45">
        <v>1306175843</v>
      </c>
      <c r="N43" s="45"/>
      <c r="O43" s="45">
        <f t="shared" si="0"/>
        <v>1408907075</v>
      </c>
      <c r="P43" s="45"/>
      <c r="Q43" s="45">
        <v>-102731232</v>
      </c>
    </row>
    <row r="44" spans="1:17" s="42" customFormat="1" x14ac:dyDescent="0.45">
      <c r="A44" s="44" t="s">
        <v>181</v>
      </c>
      <c r="C44" s="45">
        <v>0</v>
      </c>
      <c r="D44" s="45"/>
      <c r="E44" s="45">
        <v>0</v>
      </c>
      <c r="F44" s="45"/>
      <c r="G44" s="45">
        <v>0</v>
      </c>
      <c r="H44" s="45"/>
      <c r="I44" s="45">
        <v>0</v>
      </c>
      <c r="J44" s="45"/>
      <c r="K44" s="45">
        <v>600</v>
      </c>
      <c r="L44" s="45"/>
      <c r="M44" s="45">
        <v>18307846</v>
      </c>
      <c r="N44" s="45"/>
      <c r="O44" s="45">
        <f t="shared" si="0"/>
        <v>17885171</v>
      </c>
      <c r="P44" s="45"/>
      <c r="Q44" s="45">
        <v>422675</v>
      </c>
    </row>
    <row r="45" spans="1:17" s="42" customFormat="1" x14ac:dyDescent="0.45">
      <c r="A45" s="44" t="s">
        <v>68</v>
      </c>
      <c r="C45" s="45">
        <v>0</v>
      </c>
      <c r="D45" s="45"/>
      <c r="E45" s="45">
        <v>0</v>
      </c>
      <c r="F45" s="45"/>
      <c r="G45" s="45">
        <v>0</v>
      </c>
      <c r="H45" s="45"/>
      <c r="I45" s="45">
        <v>0</v>
      </c>
      <c r="J45" s="45"/>
      <c r="K45" s="45">
        <v>3400613</v>
      </c>
      <c r="L45" s="45"/>
      <c r="M45" s="45">
        <v>279828956466</v>
      </c>
      <c r="N45" s="45"/>
      <c r="O45" s="45">
        <f t="shared" si="0"/>
        <v>80242124044</v>
      </c>
      <c r="P45" s="45"/>
      <c r="Q45" s="45">
        <v>199586832422</v>
      </c>
    </row>
    <row r="46" spans="1:17" s="42" customFormat="1" x14ac:dyDescent="0.45">
      <c r="A46" s="44" t="s">
        <v>146</v>
      </c>
      <c r="C46" s="45">
        <v>0</v>
      </c>
      <c r="D46" s="45"/>
      <c r="E46" s="45">
        <v>0</v>
      </c>
      <c r="F46" s="45"/>
      <c r="G46" s="45">
        <v>0</v>
      </c>
      <c r="H46" s="45"/>
      <c r="I46" s="45">
        <v>0</v>
      </c>
      <c r="J46" s="45"/>
      <c r="K46" s="45">
        <v>600000</v>
      </c>
      <c r="L46" s="45"/>
      <c r="M46" s="45">
        <v>24153296800</v>
      </c>
      <c r="N46" s="45"/>
      <c r="O46" s="45">
        <f t="shared" si="0"/>
        <v>13656661470</v>
      </c>
      <c r="P46" s="45"/>
      <c r="Q46" s="45">
        <v>10496635330</v>
      </c>
    </row>
    <row r="47" spans="1:17" s="42" customFormat="1" x14ac:dyDescent="0.45">
      <c r="A47" s="44" t="s">
        <v>182</v>
      </c>
      <c r="C47" s="45">
        <v>0</v>
      </c>
      <c r="D47" s="45"/>
      <c r="E47" s="45">
        <v>0</v>
      </c>
      <c r="F47" s="45"/>
      <c r="G47" s="45">
        <v>0</v>
      </c>
      <c r="H47" s="45"/>
      <c r="I47" s="45">
        <v>0</v>
      </c>
      <c r="J47" s="45"/>
      <c r="K47" s="45">
        <v>1500000</v>
      </c>
      <c r="L47" s="45"/>
      <c r="M47" s="45">
        <v>64989565909</v>
      </c>
      <c r="N47" s="45"/>
      <c r="O47" s="45">
        <f t="shared" si="0"/>
        <v>50300367187</v>
      </c>
      <c r="P47" s="45"/>
      <c r="Q47" s="45">
        <v>14689198722</v>
      </c>
    </row>
    <row r="48" spans="1:17" s="42" customFormat="1" x14ac:dyDescent="0.45">
      <c r="A48" s="44" t="s">
        <v>27</v>
      </c>
      <c r="C48" s="45">
        <v>0</v>
      </c>
      <c r="D48" s="45"/>
      <c r="E48" s="45">
        <v>0</v>
      </c>
      <c r="F48" s="45"/>
      <c r="G48" s="45">
        <v>0</v>
      </c>
      <c r="H48" s="45"/>
      <c r="I48" s="45">
        <v>0</v>
      </c>
      <c r="J48" s="45"/>
      <c r="K48" s="45">
        <v>250000</v>
      </c>
      <c r="L48" s="45"/>
      <c r="M48" s="45">
        <v>24425944259</v>
      </c>
      <c r="N48" s="45"/>
      <c r="O48" s="45">
        <f t="shared" si="0"/>
        <v>15673842811</v>
      </c>
      <c r="P48" s="45"/>
      <c r="Q48" s="45">
        <v>8752101448</v>
      </c>
    </row>
    <row r="49" spans="1:23" s="42" customFormat="1" x14ac:dyDescent="0.45">
      <c r="A49" s="44" t="s">
        <v>159</v>
      </c>
      <c r="C49" s="45">
        <v>0</v>
      </c>
      <c r="D49" s="45"/>
      <c r="E49" s="45">
        <v>0</v>
      </c>
      <c r="F49" s="45"/>
      <c r="G49" s="45">
        <v>0</v>
      </c>
      <c r="H49" s="45"/>
      <c r="I49" s="45">
        <v>0</v>
      </c>
      <c r="J49" s="45"/>
      <c r="K49" s="45">
        <v>284734</v>
      </c>
      <c r="L49" s="45"/>
      <c r="M49" s="45">
        <v>7503528056</v>
      </c>
      <c r="N49" s="45"/>
      <c r="O49" s="45">
        <f t="shared" si="0"/>
        <v>4976920055</v>
      </c>
      <c r="P49" s="45"/>
      <c r="Q49" s="45">
        <v>2526608001</v>
      </c>
    </row>
    <row r="50" spans="1:23" s="42" customFormat="1" x14ac:dyDescent="0.45">
      <c r="A50" s="44" t="s">
        <v>183</v>
      </c>
      <c r="C50" s="45">
        <v>0</v>
      </c>
      <c r="D50" s="45"/>
      <c r="E50" s="45">
        <v>0</v>
      </c>
      <c r="F50" s="45"/>
      <c r="G50" s="45">
        <v>0</v>
      </c>
      <c r="H50" s="45"/>
      <c r="I50" s="45">
        <v>0</v>
      </c>
      <c r="J50" s="45"/>
      <c r="K50" s="45">
        <v>250000</v>
      </c>
      <c r="L50" s="45"/>
      <c r="M50" s="45">
        <v>8148724939</v>
      </c>
      <c r="N50" s="45"/>
      <c r="O50" s="45">
        <f t="shared" si="0"/>
        <v>10974670731</v>
      </c>
      <c r="P50" s="45"/>
      <c r="Q50" s="45">
        <v>-2825945792</v>
      </c>
    </row>
    <row r="51" spans="1:23" s="42" customFormat="1" x14ac:dyDescent="0.45">
      <c r="A51" s="44" t="s">
        <v>164</v>
      </c>
      <c r="C51" s="45">
        <v>0</v>
      </c>
      <c r="D51" s="45"/>
      <c r="E51" s="45">
        <v>0</v>
      </c>
      <c r="F51" s="45"/>
      <c r="G51" s="45">
        <v>0</v>
      </c>
      <c r="H51" s="45"/>
      <c r="I51" s="45">
        <v>0</v>
      </c>
      <c r="J51" s="45"/>
      <c r="K51" s="45">
        <v>571764</v>
      </c>
      <c r="L51" s="45"/>
      <c r="M51" s="45">
        <v>18242807574</v>
      </c>
      <c r="N51" s="45"/>
      <c r="O51" s="45">
        <f t="shared" si="0"/>
        <v>7743169788</v>
      </c>
      <c r="P51" s="45"/>
      <c r="Q51" s="45">
        <v>10499637786</v>
      </c>
    </row>
    <row r="52" spans="1:23" s="42" customFormat="1" x14ac:dyDescent="0.45">
      <c r="A52" s="44" t="s">
        <v>16</v>
      </c>
      <c r="C52" s="45">
        <v>0</v>
      </c>
      <c r="D52" s="45"/>
      <c r="E52" s="45">
        <v>0</v>
      </c>
      <c r="F52" s="45"/>
      <c r="G52" s="45">
        <v>0</v>
      </c>
      <c r="H52" s="45"/>
      <c r="I52" s="45">
        <v>0</v>
      </c>
      <c r="J52" s="45"/>
      <c r="K52" s="45">
        <v>20400000</v>
      </c>
      <c r="L52" s="45"/>
      <c r="M52" s="45">
        <v>262809692693</v>
      </c>
      <c r="N52" s="45"/>
      <c r="O52" s="45">
        <f t="shared" si="0"/>
        <v>141087560114</v>
      </c>
      <c r="P52" s="45"/>
      <c r="Q52" s="45">
        <v>121722132579</v>
      </c>
    </row>
    <row r="53" spans="1:23" s="42" customFormat="1" x14ac:dyDescent="0.45">
      <c r="A53" s="44" t="s">
        <v>184</v>
      </c>
      <c r="C53" s="45">
        <v>0</v>
      </c>
      <c r="D53" s="45"/>
      <c r="E53" s="45">
        <v>0</v>
      </c>
      <c r="F53" s="45"/>
      <c r="G53" s="45">
        <v>0</v>
      </c>
      <c r="H53" s="45"/>
      <c r="I53" s="45">
        <v>0</v>
      </c>
      <c r="J53" s="45"/>
      <c r="K53" s="45">
        <v>400000</v>
      </c>
      <c r="L53" s="45"/>
      <c r="M53" s="45">
        <v>17865704380</v>
      </c>
      <c r="N53" s="45"/>
      <c r="O53" s="45">
        <f t="shared" si="0"/>
        <v>8277776180</v>
      </c>
      <c r="P53" s="45"/>
      <c r="Q53" s="45">
        <v>9587928200</v>
      </c>
    </row>
    <row r="54" spans="1:23" s="42" customFormat="1" x14ac:dyDescent="0.45">
      <c r="A54" s="44" t="s">
        <v>158</v>
      </c>
      <c r="C54" s="45">
        <v>0</v>
      </c>
      <c r="D54" s="45"/>
      <c r="E54" s="45">
        <v>0</v>
      </c>
      <c r="F54" s="45"/>
      <c r="G54" s="45">
        <v>0</v>
      </c>
      <c r="H54" s="45"/>
      <c r="I54" s="45">
        <v>0</v>
      </c>
      <c r="J54" s="45"/>
      <c r="K54" s="45">
        <v>470000</v>
      </c>
      <c r="L54" s="45"/>
      <c r="M54" s="45">
        <v>70914619908</v>
      </c>
      <c r="N54" s="45"/>
      <c r="O54" s="45">
        <f t="shared" si="0"/>
        <v>63416715775</v>
      </c>
      <c r="P54" s="45"/>
      <c r="Q54" s="45">
        <v>7497904133</v>
      </c>
    </row>
    <row r="55" spans="1:23" s="42" customFormat="1" x14ac:dyDescent="0.45">
      <c r="A55" s="44" t="s">
        <v>56</v>
      </c>
      <c r="C55" s="45">
        <v>0</v>
      </c>
      <c r="D55" s="45"/>
      <c r="E55" s="45">
        <v>0</v>
      </c>
      <c r="F55" s="45"/>
      <c r="G55" s="45">
        <v>0</v>
      </c>
      <c r="H55" s="45"/>
      <c r="I55" s="45">
        <v>0</v>
      </c>
      <c r="J55" s="45"/>
      <c r="K55" s="45">
        <v>5700000</v>
      </c>
      <c r="L55" s="45"/>
      <c r="M55" s="45">
        <v>283992324706</v>
      </c>
      <c r="N55" s="45"/>
      <c r="O55" s="45">
        <f t="shared" si="0"/>
        <v>158718211021</v>
      </c>
      <c r="P55" s="45"/>
      <c r="Q55" s="45">
        <v>125274113685</v>
      </c>
      <c r="S55" s="46"/>
    </row>
    <row r="56" spans="1:23" s="42" customFormat="1" x14ac:dyDescent="0.45">
      <c r="A56" s="44" t="s">
        <v>185</v>
      </c>
      <c r="C56" s="45">
        <v>0</v>
      </c>
      <c r="D56" s="45"/>
      <c r="E56" s="45">
        <v>0</v>
      </c>
      <c r="F56" s="45"/>
      <c r="G56" s="45">
        <v>0</v>
      </c>
      <c r="H56" s="45"/>
      <c r="I56" s="45">
        <v>0</v>
      </c>
      <c r="J56" s="45"/>
      <c r="K56" s="45">
        <v>1260782</v>
      </c>
      <c r="L56" s="45"/>
      <c r="M56" s="45">
        <v>85061538289</v>
      </c>
      <c r="N56" s="45"/>
      <c r="O56" s="45">
        <f t="shared" si="0"/>
        <v>22782330740</v>
      </c>
      <c r="P56" s="45"/>
      <c r="Q56" s="45">
        <v>62279207549</v>
      </c>
      <c r="S56" s="46"/>
    </row>
    <row r="57" spans="1:23" s="42" customFormat="1" x14ac:dyDescent="0.45">
      <c r="A57" s="44" t="s">
        <v>153</v>
      </c>
      <c r="C57" s="45">
        <v>0</v>
      </c>
      <c r="D57" s="45"/>
      <c r="E57" s="45">
        <v>0</v>
      </c>
      <c r="F57" s="45"/>
      <c r="G57" s="45">
        <v>0</v>
      </c>
      <c r="H57" s="45"/>
      <c r="I57" s="45">
        <v>0</v>
      </c>
      <c r="J57" s="45"/>
      <c r="K57" s="45">
        <v>500000</v>
      </c>
      <c r="L57" s="45"/>
      <c r="M57" s="45">
        <v>7684006565</v>
      </c>
      <c r="N57" s="45"/>
      <c r="O57" s="45">
        <f t="shared" si="0"/>
        <v>7635719937</v>
      </c>
      <c r="P57" s="45"/>
      <c r="Q57" s="45">
        <v>48286628</v>
      </c>
    </row>
    <row r="58" spans="1:23" ht="19.5" thickBot="1" x14ac:dyDescent="0.5">
      <c r="A58" s="47" t="s">
        <v>222</v>
      </c>
      <c r="E58" s="49">
        <f>SUM(E8:E57)</f>
        <v>1174775314836</v>
      </c>
      <c r="G58" s="49">
        <f>SUM(G8:G57)</f>
        <v>950289959567</v>
      </c>
      <c r="I58" s="49">
        <f>SUM(I8:I57)</f>
        <v>224485355269</v>
      </c>
      <c r="K58" s="50"/>
      <c r="M58" s="49">
        <f>SUM(M8:M57)</f>
        <v>4019090668371</v>
      </c>
      <c r="O58" s="49">
        <f>SUM(O8:O57)</f>
        <v>2794635056429</v>
      </c>
      <c r="Q58" s="49">
        <f>SUM(Q8:Q57)</f>
        <v>1224455611942</v>
      </c>
      <c r="S58" s="51"/>
      <c r="T58" s="52"/>
      <c r="U58" s="52"/>
      <c r="V58" s="53"/>
      <c r="W58" s="51"/>
    </row>
    <row r="59" spans="1:23" ht="19.5" thickTop="1" x14ac:dyDescent="0.45">
      <c r="M59" s="54">
        <v>4019090668371</v>
      </c>
      <c r="N59" s="55"/>
      <c r="O59" s="56">
        <v>2794635056429</v>
      </c>
      <c r="P59" s="55"/>
      <c r="Q59" s="56">
        <f>M58-O58</f>
        <v>1224455611942</v>
      </c>
      <c r="R59" s="55"/>
      <c r="S59" s="54"/>
      <c r="T59" s="51"/>
      <c r="U59" s="51"/>
      <c r="V59" s="51"/>
    </row>
    <row r="60" spans="1:23" x14ac:dyDescent="0.45">
      <c r="M60" s="57"/>
      <c r="N60" s="57"/>
      <c r="O60" s="57"/>
      <c r="P60" s="57"/>
      <c r="Q60" s="58"/>
      <c r="R60" s="59"/>
      <c r="S60" s="59"/>
      <c r="T60" s="59"/>
      <c r="U60" s="59"/>
      <c r="V60" s="59"/>
      <c r="W60" s="59"/>
    </row>
    <row r="61" spans="1:23" x14ac:dyDescent="0.45">
      <c r="M61" s="57"/>
      <c r="N61" s="57"/>
      <c r="O61" s="57"/>
      <c r="P61" s="57"/>
      <c r="Q61" s="59"/>
      <c r="R61" s="59"/>
      <c r="S61" s="59"/>
      <c r="T61" s="59"/>
      <c r="U61" s="59"/>
      <c r="V61" s="59"/>
      <c r="W61" s="59"/>
    </row>
  </sheetData>
  <mergeCells count="15">
    <mergeCell ref="Q60:W61"/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4"/>
  <sheetViews>
    <sheetView rightToLeft="1" view="pageBreakPreview" topLeftCell="A73" zoomScale="60" zoomScaleNormal="70" workbookViewId="0">
      <selection activeCell="C8" sqref="C8:U91"/>
    </sheetView>
  </sheetViews>
  <sheetFormatPr defaultRowHeight="18.75" x14ac:dyDescent="0.45"/>
  <cols>
    <col min="1" max="1" width="31.42578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7.710937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15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s="5" customFormat="1" ht="36" x14ac:dyDescent="0.7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s="5" customFormat="1" ht="36" x14ac:dyDescent="0.7">
      <c r="A3" s="13" t="s">
        <v>122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s="5" customFormat="1" ht="36" x14ac:dyDescent="0.7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s="3" customFormat="1" ht="27.75" x14ac:dyDescent="0.4">
      <c r="A6" s="15" t="s">
        <v>3</v>
      </c>
      <c r="C6" s="15" t="s">
        <v>124</v>
      </c>
      <c r="D6" s="15" t="s">
        <v>124</v>
      </c>
      <c r="E6" s="15" t="s">
        <v>124</v>
      </c>
      <c r="F6" s="15" t="s">
        <v>124</v>
      </c>
      <c r="G6" s="15" t="s">
        <v>124</v>
      </c>
      <c r="H6" s="15" t="s">
        <v>124</v>
      </c>
      <c r="I6" s="15" t="s">
        <v>124</v>
      </c>
      <c r="J6" s="15" t="s">
        <v>124</v>
      </c>
      <c r="K6" s="15" t="s">
        <v>124</v>
      </c>
      <c r="M6" s="15" t="s">
        <v>125</v>
      </c>
      <c r="N6" s="15" t="s">
        <v>125</v>
      </c>
      <c r="O6" s="15" t="s">
        <v>125</v>
      </c>
      <c r="P6" s="15" t="s">
        <v>125</v>
      </c>
      <c r="Q6" s="15" t="s">
        <v>125</v>
      </c>
      <c r="R6" s="15" t="s">
        <v>125</v>
      </c>
      <c r="S6" s="15" t="s">
        <v>125</v>
      </c>
      <c r="T6" s="15" t="s">
        <v>125</v>
      </c>
      <c r="U6" s="15" t="s">
        <v>125</v>
      </c>
    </row>
    <row r="7" spans="1:21" s="3" customFormat="1" ht="93" customHeight="1" x14ac:dyDescent="0.4">
      <c r="A7" s="15" t="s">
        <v>3</v>
      </c>
      <c r="C7" s="14" t="s">
        <v>219</v>
      </c>
      <c r="E7" s="14" t="s">
        <v>213</v>
      </c>
      <c r="G7" s="15" t="s">
        <v>187</v>
      </c>
      <c r="I7" s="15" t="s">
        <v>104</v>
      </c>
      <c r="K7" s="14" t="s">
        <v>204</v>
      </c>
      <c r="M7" s="14" t="s">
        <v>218</v>
      </c>
      <c r="O7" s="14" t="s">
        <v>213</v>
      </c>
      <c r="Q7" s="15" t="s">
        <v>187</v>
      </c>
      <c r="S7" s="15" t="s">
        <v>104</v>
      </c>
      <c r="U7" s="14" t="s">
        <v>204</v>
      </c>
    </row>
    <row r="8" spans="1:21" s="3" customFormat="1" x14ac:dyDescent="0.45">
      <c r="A8" s="2" t="s">
        <v>72</v>
      </c>
      <c r="C8" s="11">
        <v>0</v>
      </c>
      <c r="D8" s="11"/>
      <c r="E8" s="11">
        <v>4005951338</v>
      </c>
      <c r="F8" s="11"/>
      <c r="G8" s="11">
        <v>7794463704</v>
      </c>
      <c r="H8" s="11"/>
      <c r="I8" s="11">
        <v>11800415042</v>
      </c>
      <c r="J8" s="7"/>
      <c r="K8" s="23">
        <v>-3.85E-2</v>
      </c>
      <c r="L8" s="7"/>
      <c r="M8" s="11">
        <v>0</v>
      </c>
      <c r="N8" s="11"/>
      <c r="O8" s="11">
        <v>4005951338</v>
      </c>
      <c r="P8" s="11"/>
      <c r="Q8" s="11">
        <v>7794463704</v>
      </c>
      <c r="R8" s="11"/>
      <c r="S8" s="11">
        <v>11800415042</v>
      </c>
      <c r="T8" s="7"/>
      <c r="U8" s="23">
        <v>6.7999999999999996E-3</v>
      </c>
    </row>
    <row r="9" spans="1:21" s="3" customFormat="1" x14ac:dyDescent="0.45">
      <c r="A9" s="2" t="s">
        <v>38</v>
      </c>
      <c r="C9" s="11">
        <v>0</v>
      </c>
      <c r="D9" s="11"/>
      <c r="E9" s="11">
        <v>-140876676978</v>
      </c>
      <c r="F9" s="11"/>
      <c r="G9" s="11">
        <v>99399752212</v>
      </c>
      <c r="H9" s="11"/>
      <c r="I9" s="11">
        <v>-41476924766</v>
      </c>
      <c r="J9" s="7"/>
      <c r="K9" s="23">
        <v>0.13539999999999999</v>
      </c>
      <c r="L9" s="7"/>
      <c r="M9" s="11">
        <v>7060725467</v>
      </c>
      <c r="N9" s="11"/>
      <c r="O9" s="11">
        <v>0</v>
      </c>
      <c r="P9" s="11"/>
      <c r="Q9" s="11">
        <v>99399752212</v>
      </c>
      <c r="R9" s="11"/>
      <c r="S9" s="11">
        <v>106460477679</v>
      </c>
      <c r="T9" s="7"/>
      <c r="U9" s="23">
        <v>6.1699999999999998E-2</v>
      </c>
    </row>
    <row r="10" spans="1:21" s="3" customFormat="1" x14ac:dyDescent="0.45">
      <c r="A10" s="2" t="s">
        <v>39</v>
      </c>
      <c r="C10" s="11">
        <v>0</v>
      </c>
      <c r="D10" s="11"/>
      <c r="E10" s="11">
        <v>-12815088387</v>
      </c>
      <c r="F10" s="11"/>
      <c r="G10" s="11">
        <v>11840957579</v>
      </c>
      <c r="H10" s="11"/>
      <c r="I10" s="11">
        <v>-974130808</v>
      </c>
      <c r="J10" s="7"/>
      <c r="K10" s="23">
        <v>3.2000000000000002E-3</v>
      </c>
      <c r="L10" s="7"/>
      <c r="M10" s="11">
        <v>0</v>
      </c>
      <c r="N10" s="11"/>
      <c r="O10" s="11">
        <v>100080524</v>
      </c>
      <c r="P10" s="11"/>
      <c r="Q10" s="11">
        <v>11840957579</v>
      </c>
      <c r="R10" s="11"/>
      <c r="S10" s="11">
        <v>11941038103</v>
      </c>
      <c r="T10" s="7"/>
      <c r="U10" s="23">
        <v>6.8999999999999999E-3</v>
      </c>
    </row>
    <row r="11" spans="1:21" s="3" customFormat="1" x14ac:dyDescent="0.45">
      <c r="A11" s="2" t="s">
        <v>32</v>
      </c>
      <c r="C11" s="11">
        <v>0</v>
      </c>
      <c r="D11" s="11"/>
      <c r="E11" s="11">
        <v>-20801936185</v>
      </c>
      <c r="F11" s="11"/>
      <c r="G11" s="11">
        <v>20801936522</v>
      </c>
      <c r="H11" s="11"/>
      <c r="I11" s="11">
        <v>337</v>
      </c>
      <c r="J11" s="7"/>
      <c r="K11" s="23">
        <v>0</v>
      </c>
      <c r="L11" s="7"/>
      <c r="M11" s="11">
        <v>0</v>
      </c>
      <c r="N11" s="11"/>
      <c r="O11" s="11">
        <v>0</v>
      </c>
      <c r="P11" s="11"/>
      <c r="Q11" s="11">
        <v>20801936522</v>
      </c>
      <c r="R11" s="11"/>
      <c r="S11" s="11">
        <v>20801936522</v>
      </c>
      <c r="T11" s="7"/>
      <c r="U11" s="23">
        <v>1.21E-2</v>
      </c>
    </row>
    <row r="12" spans="1:21" s="3" customFormat="1" x14ac:dyDescent="0.45">
      <c r="A12" s="2" t="s">
        <v>36</v>
      </c>
      <c r="C12" s="11">
        <v>6741000000</v>
      </c>
      <c r="D12" s="11"/>
      <c r="E12" s="11">
        <v>-24142786478</v>
      </c>
      <c r="F12" s="11"/>
      <c r="G12" s="11">
        <v>5354700497</v>
      </c>
      <c r="H12" s="11"/>
      <c r="I12" s="11">
        <v>-12047085981</v>
      </c>
      <c r="J12" s="7"/>
      <c r="K12" s="23">
        <v>3.9300000000000002E-2</v>
      </c>
      <c r="L12" s="7"/>
      <c r="M12" s="11">
        <v>6741000000</v>
      </c>
      <c r="N12" s="11"/>
      <c r="O12" s="11">
        <v>19772330256</v>
      </c>
      <c r="P12" s="11"/>
      <c r="Q12" s="11">
        <v>33761185256</v>
      </c>
      <c r="R12" s="11"/>
      <c r="S12" s="11">
        <v>60274515512</v>
      </c>
      <c r="T12" s="7"/>
      <c r="U12" s="23">
        <v>3.49E-2</v>
      </c>
    </row>
    <row r="13" spans="1:21" s="3" customFormat="1" x14ac:dyDescent="0.45">
      <c r="A13" s="2" t="s">
        <v>19</v>
      </c>
      <c r="C13" s="11">
        <v>0</v>
      </c>
      <c r="D13" s="11"/>
      <c r="E13" s="11">
        <v>-4697571982</v>
      </c>
      <c r="F13" s="11"/>
      <c r="G13" s="11">
        <v>20726881321</v>
      </c>
      <c r="H13" s="11"/>
      <c r="I13" s="11">
        <v>16029309339</v>
      </c>
      <c r="J13" s="7"/>
      <c r="K13" s="23">
        <v>-5.2299999999999999E-2</v>
      </c>
      <c r="L13" s="7"/>
      <c r="M13" s="11">
        <v>0</v>
      </c>
      <c r="N13" s="11"/>
      <c r="O13" s="11">
        <v>0</v>
      </c>
      <c r="P13" s="11"/>
      <c r="Q13" s="11">
        <v>20726881321</v>
      </c>
      <c r="R13" s="11"/>
      <c r="S13" s="11">
        <v>20726881321</v>
      </c>
      <c r="T13" s="7"/>
      <c r="U13" s="23">
        <v>1.2E-2</v>
      </c>
    </row>
    <row r="14" spans="1:21" s="3" customFormat="1" x14ac:dyDescent="0.45">
      <c r="A14" s="2" t="s">
        <v>51</v>
      </c>
      <c r="C14" s="11">
        <v>0</v>
      </c>
      <c r="D14" s="11"/>
      <c r="E14" s="11">
        <v>9049651158</v>
      </c>
      <c r="F14" s="11"/>
      <c r="G14" s="11">
        <v>31426078679</v>
      </c>
      <c r="H14" s="11"/>
      <c r="I14" s="11">
        <v>40475729837</v>
      </c>
      <c r="J14" s="7"/>
      <c r="K14" s="23">
        <v>-0.1321</v>
      </c>
      <c r="L14" s="7"/>
      <c r="M14" s="11">
        <v>0</v>
      </c>
      <c r="N14" s="11"/>
      <c r="O14" s="11">
        <v>0</v>
      </c>
      <c r="P14" s="11"/>
      <c r="Q14" s="11">
        <v>31426078679</v>
      </c>
      <c r="R14" s="11"/>
      <c r="S14" s="11">
        <v>31426078679</v>
      </c>
      <c r="T14" s="7"/>
      <c r="U14" s="23">
        <v>1.8200000000000001E-2</v>
      </c>
    </row>
    <row r="15" spans="1:21" s="3" customFormat="1" x14ac:dyDescent="0.45">
      <c r="A15" s="2" t="s">
        <v>40</v>
      </c>
      <c r="C15" s="11">
        <v>0</v>
      </c>
      <c r="D15" s="11"/>
      <c r="E15" s="11">
        <v>-1201424614</v>
      </c>
      <c r="F15" s="11"/>
      <c r="G15" s="11">
        <v>1057564048</v>
      </c>
      <c r="H15" s="11"/>
      <c r="I15" s="11">
        <v>-143860566</v>
      </c>
      <c r="J15" s="7"/>
      <c r="K15" s="23">
        <v>5.0000000000000001E-4</v>
      </c>
      <c r="L15" s="7"/>
      <c r="M15" s="11">
        <v>0</v>
      </c>
      <c r="N15" s="11"/>
      <c r="O15" s="11">
        <v>0</v>
      </c>
      <c r="P15" s="11"/>
      <c r="Q15" s="11">
        <v>37596788289</v>
      </c>
      <c r="R15" s="11"/>
      <c r="S15" s="11">
        <v>37596788289</v>
      </c>
      <c r="T15" s="7"/>
      <c r="U15" s="23">
        <v>2.18E-2</v>
      </c>
    </row>
    <row r="16" spans="1:21" s="3" customFormat="1" x14ac:dyDescent="0.45">
      <c r="A16" s="2" t="s">
        <v>37</v>
      </c>
      <c r="C16" s="11">
        <v>0</v>
      </c>
      <c r="D16" s="11"/>
      <c r="E16" s="11">
        <v>-14638754458</v>
      </c>
      <c r="F16" s="11"/>
      <c r="G16" s="11">
        <v>5772246198</v>
      </c>
      <c r="H16" s="11"/>
      <c r="I16" s="11">
        <v>-8866508260</v>
      </c>
      <c r="J16" s="7"/>
      <c r="K16" s="23">
        <v>2.8899999999999999E-2</v>
      </c>
      <c r="L16" s="7"/>
      <c r="M16" s="11">
        <v>0</v>
      </c>
      <c r="N16" s="11"/>
      <c r="O16" s="11">
        <v>0</v>
      </c>
      <c r="P16" s="11"/>
      <c r="Q16" s="11">
        <v>6528836778</v>
      </c>
      <c r="R16" s="11"/>
      <c r="S16" s="11">
        <v>6528836778</v>
      </c>
      <c r="T16" s="7"/>
      <c r="U16" s="23">
        <v>3.8E-3</v>
      </c>
    </row>
    <row r="17" spans="1:21" s="3" customFormat="1" x14ac:dyDescent="0.45">
      <c r="A17" s="2" t="s">
        <v>34</v>
      </c>
      <c r="C17" s="11">
        <v>0</v>
      </c>
      <c r="D17" s="11"/>
      <c r="E17" s="11">
        <v>8116501777</v>
      </c>
      <c r="F17" s="11"/>
      <c r="G17" s="11">
        <v>0</v>
      </c>
      <c r="H17" s="11"/>
      <c r="I17" s="11">
        <v>8116501777</v>
      </c>
      <c r="J17" s="7"/>
      <c r="K17" s="23">
        <v>-2.6499999999999999E-2</v>
      </c>
      <c r="L17" s="7"/>
      <c r="M17" s="11">
        <v>0</v>
      </c>
      <c r="N17" s="11"/>
      <c r="O17" s="11">
        <v>-14916454496</v>
      </c>
      <c r="P17" s="11"/>
      <c r="Q17" s="11">
        <v>0</v>
      </c>
      <c r="R17" s="11"/>
      <c r="S17" s="11">
        <v>-14916454496</v>
      </c>
      <c r="T17" s="7"/>
      <c r="U17" s="23">
        <v>-8.6E-3</v>
      </c>
    </row>
    <row r="18" spans="1:21" s="3" customFormat="1" x14ac:dyDescent="0.45">
      <c r="A18" s="2" t="s">
        <v>33</v>
      </c>
      <c r="C18" s="11">
        <v>0</v>
      </c>
      <c r="D18" s="11"/>
      <c r="E18" s="11">
        <v>-9881440414</v>
      </c>
      <c r="F18" s="11"/>
      <c r="G18" s="11">
        <v>2480244635</v>
      </c>
      <c r="H18" s="11"/>
      <c r="I18" s="11">
        <v>-7401195779</v>
      </c>
      <c r="J18" s="7"/>
      <c r="K18" s="23">
        <v>2.4199999999999999E-2</v>
      </c>
      <c r="L18" s="7"/>
      <c r="M18" s="11">
        <v>0</v>
      </c>
      <c r="N18" s="11"/>
      <c r="O18" s="11">
        <v>0</v>
      </c>
      <c r="P18" s="11"/>
      <c r="Q18" s="11">
        <v>2480244635</v>
      </c>
      <c r="R18" s="11"/>
      <c r="S18" s="11">
        <v>2480244635</v>
      </c>
      <c r="T18" s="7"/>
      <c r="U18" s="23">
        <v>1.4E-3</v>
      </c>
    </row>
    <row r="19" spans="1:21" s="3" customFormat="1" x14ac:dyDescent="0.45">
      <c r="A19" s="2" t="s">
        <v>18</v>
      </c>
      <c r="C19" s="11">
        <v>0</v>
      </c>
      <c r="D19" s="11"/>
      <c r="E19" s="11">
        <v>-84472487617</v>
      </c>
      <c r="F19" s="11"/>
      <c r="G19" s="11">
        <v>22461456666</v>
      </c>
      <c r="H19" s="11"/>
      <c r="I19" s="11">
        <v>-62011030951</v>
      </c>
      <c r="J19" s="7"/>
      <c r="K19" s="23">
        <v>0.20250000000000001</v>
      </c>
      <c r="L19" s="7"/>
      <c r="M19" s="11">
        <v>399476386</v>
      </c>
      <c r="N19" s="11"/>
      <c r="O19" s="11">
        <v>81806122778</v>
      </c>
      <c r="P19" s="11"/>
      <c r="Q19" s="11">
        <v>52865234200</v>
      </c>
      <c r="R19" s="11"/>
      <c r="S19" s="11">
        <v>135070833364</v>
      </c>
      <c r="T19" s="7"/>
      <c r="U19" s="23">
        <v>7.8299999999999995E-2</v>
      </c>
    </row>
    <row r="20" spans="1:21" s="3" customFormat="1" x14ac:dyDescent="0.45">
      <c r="A20" s="2" t="s">
        <v>17</v>
      </c>
      <c r="C20" s="11">
        <v>0</v>
      </c>
      <c r="D20" s="11"/>
      <c r="E20" s="11">
        <v>273038838</v>
      </c>
      <c r="F20" s="11"/>
      <c r="G20" s="11">
        <v>-1357547388</v>
      </c>
      <c r="H20" s="11"/>
      <c r="I20" s="11">
        <v>-1084508550</v>
      </c>
      <c r="J20" s="7"/>
      <c r="K20" s="23">
        <v>3.5000000000000001E-3</v>
      </c>
      <c r="L20" s="7"/>
      <c r="M20" s="11">
        <v>4197125</v>
      </c>
      <c r="N20" s="11"/>
      <c r="O20" s="11">
        <v>0</v>
      </c>
      <c r="P20" s="11"/>
      <c r="Q20" s="11">
        <v>-1357547388</v>
      </c>
      <c r="R20" s="11"/>
      <c r="S20" s="11">
        <v>-1353350263</v>
      </c>
      <c r="T20" s="7"/>
      <c r="U20" s="23">
        <v>-8.0000000000000004E-4</v>
      </c>
    </row>
    <row r="21" spans="1:21" s="3" customFormat="1" x14ac:dyDescent="0.45">
      <c r="A21" s="2" t="s">
        <v>43</v>
      </c>
      <c r="C21" s="11">
        <v>0</v>
      </c>
      <c r="D21" s="11"/>
      <c r="E21" s="11">
        <v>-21442623145</v>
      </c>
      <c r="F21" s="11"/>
      <c r="G21" s="11">
        <v>16983289745</v>
      </c>
      <c r="H21" s="11"/>
      <c r="I21" s="11">
        <v>-4459333400</v>
      </c>
      <c r="J21" s="7"/>
      <c r="K21" s="23">
        <v>1.46E-2</v>
      </c>
      <c r="L21" s="7"/>
      <c r="M21" s="11">
        <v>13867873250</v>
      </c>
      <c r="N21" s="11"/>
      <c r="O21" s="11">
        <v>0</v>
      </c>
      <c r="P21" s="11"/>
      <c r="Q21" s="11">
        <v>151944051184</v>
      </c>
      <c r="R21" s="11"/>
      <c r="S21" s="11">
        <v>165811924434</v>
      </c>
      <c r="T21" s="7"/>
      <c r="U21" s="23">
        <v>9.6100000000000005E-2</v>
      </c>
    </row>
    <row r="22" spans="1:21" s="3" customFormat="1" x14ac:dyDescent="0.45">
      <c r="A22" s="2" t="s">
        <v>22</v>
      </c>
      <c r="C22" s="11">
        <v>0</v>
      </c>
      <c r="D22" s="11"/>
      <c r="E22" s="11">
        <v>-9345976322</v>
      </c>
      <c r="F22" s="11"/>
      <c r="G22" s="11">
        <v>4850886420</v>
      </c>
      <c r="H22" s="11"/>
      <c r="I22" s="11">
        <v>-4495089902</v>
      </c>
      <c r="J22" s="7"/>
      <c r="K22" s="23">
        <v>1.47E-2</v>
      </c>
      <c r="L22" s="7"/>
      <c r="M22" s="11">
        <v>67634342</v>
      </c>
      <c r="N22" s="11"/>
      <c r="O22" s="11">
        <v>1653025795</v>
      </c>
      <c r="P22" s="11"/>
      <c r="Q22" s="11">
        <v>4850886420</v>
      </c>
      <c r="R22" s="11"/>
      <c r="S22" s="11">
        <v>6571546557</v>
      </c>
      <c r="T22" s="7"/>
      <c r="U22" s="23">
        <v>3.8E-3</v>
      </c>
    </row>
    <row r="23" spans="1:21" s="3" customFormat="1" x14ac:dyDescent="0.45">
      <c r="A23" s="2" t="s">
        <v>23</v>
      </c>
      <c r="C23" s="11">
        <v>0</v>
      </c>
      <c r="D23" s="11"/>
      <c r="E23" s="11">
        <v>13383011783</v>
      </c>
      <c r="F23" s="11"/>
      <c r="G23" s="11">
        <v>-25233215590</v>
      </c>
      <c r="H23" s="11"/>
      <c r="I23" s="11">
        <v>-11850203807</v>
      </c>
      <c r="J23" s="7"/>
      <c r="K23" s="23">
        <v>3.8699999999999998E-2</v>
      </c>
      <c r="L23" s="7"/>
      <c r="M23" s="11">
        <v>0</v>
      </c>
      <c r="N23" s="11"/>
      <c r="O23" s="11">
        <v>0</v>
      </c>
      <c r="P23" s="11"/>
      <c r="Q23" s="11">
        <v>-25233215590</v>
      </c>
      <c r="R23" s="11"/>
      <c r="S23" s="11">
        <v>-25233215590</v>
      </c>
      <c r="T23" s="7"/>
      <c r="U23" s="23">
        <v>-1.46E-2</v>
      </c>
    </row>
    <row r="24" spans="1:21" s="3" customFormat="1" x14ac:dyDescent="0.45">
      <c r="A24" s="2" t="s">
        <v>73</v>
      </c>
      <c r="C24" s="11">
        <v>0</v>
      </c>
      <c r="D24" s="11"/>
      <c r="E24" s="11">
        <v>0</v>
      </c>
      <c r="F24" s="11"/>
      <c r="G24" s="11">
        <v>125660021</v>
      </c>
      <c r="H24" s="11"/>
      <c r="I24" s="11">
        <v>125660021</v>
      </c>
      <c r="J24" s="7"/>
      <c r="K24" s="23">
        <v>-4.0000000000000002E-4</v>
      </c>
      <c r="L24" s="7"/>
      <c r="M24" s="11">
        <v>0</v>
      </c>
      <c r="N24" s="11"/>
      <c r="O24" s="11">
        <v>0</v>
      </c>
      <c r="P24" s="11"/>
      <c r="Q24" s="11">
        <v>125660021</v>
      </c>
      <c r="R24" s="11"/>
      <c r="S24" s="11">
        <v>125660021</v>
      </c>
      <c r="T24" s="7"/>
      <c r="U24" s="23">
        <v>1E-4</v>
      </c>
    </row>
    <row r="25" spans="1:21" s="3" customFormat="1" x14ac:dyDescent="0.45">
      <c r="A25" s="2" t="s">
        <v>48</v>
      </c>
      <c r="C25" s="11">
        <v>0</v>
      </c>
      <c r="D25" s="11"/>
      <c r="E25" s="11">
        <v>-9915648750</v>
      </c>
      <c r="F25" s="11"/>
      <c r="G25" s="11">
        <v>0</v>
      </c>
      <c r="H25" s="11"/>
      <c r="I25" s="11">
        <v>-9915648750</v>
      </c>
      <c r="J25" s="7"/>
      <c r="K25" s="23">
        <v>3.2399999999999998E-2</v>
      </c>
      <c r="L25" s="7"/>
      <c r="M25" s="11">
        <v>3011669954</v>
      </c>
      <c r="N25" s="11"/>
      <c r="O25" s="11">
        <v>-5396994037</v>
      </c>
      <c r="P25" s="11"/>
      <c r="Q25" s="11">
        <v>7919886676</v>
      </c>
      <c r="R25" s="11"/>
      <c r="S25" s="11">
        <v>5534562593</v>
      </c>
      <c r="T25" s="7"/>
      <c r="U25" s="23">
        <v>3.2000000000000002E-3</v>
      </c>
    </row>
    <row r="26" spans="1:21" s="3" customFormat="1" x14ac:dyDescent="0.45">
      <c r="A26" s="2" t="s">
        <v>31</v>
      </c>
      <c r="C26" s="11">
        <v>0</v>
      </c>
      <c r="D26" s="11"/>
      <c r="E26" s="11">
        <v>32788243</v>
      </c>
      <c r="F26" s="11"/>
      <c r="G26" s="11">
        <v>0</v>
      </c>
      <c r="H26" s="11"/>
      <c r="I26" s="11">
        <v>32788243</v>
      </c>
      <c r="J26" s="7"/>
      <c r="K26" s="23">
        <v>-1E-4</v>
      </c>
      <c r="L26" s="7"/>
      <c r="M26" s="11">
        <v>37710664</v>
      </c>
      <c r="N26" s="11"/>
      <c r="O26" s="11">
        <v>816852453</v>
      </c>
      <c r="P26" s="11"/>
      <c r="Q26" s="11">
        <v>470767095</v>
      </c>
      <c r="R26" s="11"/>
      <c r="S26" s="11">
        <v>1325330212</v>
      </c>
      <c r="T26" s="7"/>
      <c r="U26" s="23">
        <v>8.0000000000000004E-4</v>
      </c>
    </row>
    <row r="27" spans="1:21" s="3" customFormat="1" x14ac:dyDescent="0.45">
      <c r="A27" s="2" t="s">
        <v>175</v>
      </c>
      <c r="C27" s="11">
        <v>0</v>
      </c>
      <c r="D27" s="11"/>
      <c r="E27" s="11">
        <v>0</v>
      </c>
      <c r="F27" s="11"/>
      <c r="G27" s="11">
        <v>0</v>
      </c>
      <c r="H27" s="11"/>
      <c r="I27" s="11">
        <v>0</v>
      </c>
      <c r="J27" s="7"/>
      <c r="K27" s="23">
        <v>0</v>
      </c>
      <c r="L27" s="7"/>
      <c r="M27" s="11">
        <v>0</v>
      </c>
      <c r="N27" s="11"/>
      <c r="O27" s="11">
        <v>0</v>
      </c>
      <c r="P27" s="11"/>
      <c r="Q27" s="11">
        <v>17058316997</v>
      </c>
      <c r="R27" s="11"/>
      <c r="S27" s="11">
        <v>17058316997</v>
      </c>
      <c r="T27" s="7"/>
      <c r="U27" s="23">
        <v>9.9000000000000008E-3</v>
      </c>
    </row>
    <row r="28" spans="1:21" s="3" customFormat="1" x14ac:dyDescent="0.45">
      <c r="A28" s="2" t="s">
        <v>176</v>
      </c>
      <c r="C28" s="11">
        <v>0</v>
      </c>
      <c r="D28" s="11"/>
      <c r="E28" s="11">
        <v>0</v>
      </c>
      <c r="F28" s="11"/>
      <c r="G28" s="11">
        <v>0</v>
      </c>
      <c r="H28" s="11"/>
      <c r="I28" s="11">
        <v>0</v>
      </c>
      <c r="J28" s="7"/>
      <c r="K28" s="23">
        <v>0</v>
      </c>
      <c r="L28" s="7"/>
      <c r="M28" s="11">
        <v>0</v>
      </c>
      <c r="N28" s="11"/>
      <c r="O28" s="11">
        <v>0</v>
      </c>
      <c r="P28" s="11"/>
      <c r="Q28" s="11">
        <v>-20623</v>
      </c>
      <c r="R28" s="11"/>
      <c r="S28" s="11">
        <v>-20623</v>
      </c>
      <c r="T28" s="7"/>
      <c r="U28" s="23">
        <v>0</v>
      </c>
    </row>
    <row r="29" spans="1:21" s="3" customFormat="1" x14ac:dyDescent="0.45">
      <c r="A29" s="2" t="s">
        <v>46</v>
      </c>
      <c r="C29" s="11">
        <v>0</v>
      </c>
      <c r="D29" s="11"/>
      <c r="E29" s="11">
        <v>-18700243641</v>
      </c>
      <c r="F29" s="11"/>
      <c r="G29" s="11">
        <v>0</v>
      </c>
      <c r="H29" s="11"/>
      <c r="I29" s="11">
        <v>-18700243641</v>
      </c>
      <c r="J29" s="7"/>
      <c r="K29" s="23">
        <v>6.1100000000000002E-2</v>
      </c>
      <c r="L29" s="7"/>
      <c r="M29" s="11">
        <v>0</v>
      </c>
      <c r="N29" s="11"/>
      <c r="O29" s="11">
        <v>44040488991</v>
      </c>
      <c r="P29" s="11"/>
      <c r="Q29" s="11">
        <v>577959859</v>
      </c>
      <c r="R29" s="11"/>
      <c r="S29" s="11">
        <v>44618448850</v>
      </c>
      <c r="T29" s="7"/>
      <c r="U29" s="23">
        <v>2.5899999999999999E-2</v>
      </c>
    </row>
    <row r="30" spans="1:21" s="3" customFormat="1" x14ac:dyDescent="0.45">
      <c r="A30" s="2" t="s">
        <v>47</v>
      </c>
      <c r="C30" s="11">
        <v>0</v>
      </c>
      <c r="D30" s="11"/>
      <c r="E30" s="11">
        <v>-17197065000</v>
      </c>
      <c r="F30" s="11"/>
      <c r="G30" s="11">
        <v>0</v>
      </c>
      <c r="H30" s="11"/>
      <c r="I30" s="11">
        <v>-17197065000</v>
      </c>
      <c r="J30" s="7"/>
      <c r="K30" s="23">
        <v>5.6099999999999997E-2</v>
      </c>
      <c r="L30" s="7"/>
      <c r="M30" s="11">
        <v>0</v>
      </c>
      <c r="N30" s="11"/>
      <c r="O30" s="11">
        <v>-23426699237</v>
      </c>
      <c r="P30" s="11"/>
      <c r="Q30" s="11">
        <v>75472510072</v>
      </c>
      <c r="R30" s="11"/>
      <c r="S30" s="11">
        <v>52045810835</v>
      </c>
      <c r="T30" s="7"/>
      <c r="U30" s="23">
        <v>3.0200000000000001E-2</v>
      </c>
    </row>
    <row r="31" spans="1:21" s="3" customFormat="1" x14ac:dyDescent="0.45">
      <c r="A31" s="2" t="s">
        <v>177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  <c r="J31" s="7"/>
      <c r="K31" s="23">
        <v>0</v>
      </c>
      <c r="L31" s="7"/>
      <c r="M31" s="11">
        <v>0</v>
      </c>
      <c r="N31" s="11"/>
      <c r="O31" s="11">
        <v>0</v>
      </c>
      <c r="P31" s="11"/>
      <c r="Q31" s="11">
        <v>-11888951959</v>
      </c>
      <c r="R31" s="11"/>
      <c r="S31" s="11">
        <v>-11888951959</v>
      </c>
      <c r="T31" s="7"/>
      <c r="U31" s="23">
        <v>-6.8999999999999999E-3</v>
      </c>
    </row>
    <row r="32" spans="1:21" s="3" customFormat="1" x14ac:dyDescent="0.45">
      <c r="A32" s="2" t="s">
        <v>178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v>0</v>
      </c>
      <c r="J32" s="7"/>
      <c r="K32" s="23">
        <v>0</v>
      </c>
      <c r="L32" s="7"/>
      <c r="M32" s="11">
        <v>0</v>
      </c>
      <c r="N32" s="11"/>
      <c r="O32" s="11">
        <v>0</v>
      </c>
      <c r="P32" s="11"/>
      <c r="Q32" s="11">
        <v>13461720187</v>
      </c>
      <c r="R32" s="11"/>
      <c r="S32" s="11">
        <v>13461720187</v>
      </c>
      <c r="T32" s="7"/>
      <c r="U32" s="23">
        <v>7.7999999999999996E-3</v>
      </c>
    </row>
    <row r="33" spans="1:21" s="3" customFormat="1" x14ac:dyDescent="0.45">
      <c r="A33" s="2" t="s">
        <v>66</v>
      </c>
      <c r="C33" s="11">
        <v>0</v>
      </c>
      <c r="D33" s="11"/>
      <c r="E33" s="11">
        <v>48382401600</v>
      </c>
      <c r="F33" s="11"/>
      <c r="G33" s="11">
        <v>0</v>
      </c>
      <c r="H33" s="11"/>
      <c r="I33" s="11">
        <v>48382401600</v>
      </c>
      <c r="J33" s="7"/>
      <c r="K33" s="23">
        <v>-0.158</v>
      </c>
      <c r="L33" s="7"/>
      <c r="M33" s="11">
        <v>0</v>
      </c>
      <c r="N33" s="11"/>
      <c r="O33" s="11">
        <v>-6027031511</v>
      </c>
      <c r="P33" s="11"/>
      <c r="Q33" s="11">
        <v>46573586606</v>
      </c>
      <c r="R33" s="11"/>
      <c r="S33" s="11">
        <v>40546555095</v>
      </c>
      <c r="T33" s="7"/>
      <c r="U33" s="23">
        <v>2.35E-2</v>
      </c>
    </row>
    <row r="34" spans="1:21" s="3" customFormat="1" x14ac:dyDescent="0.45">
      <c r="A34" s="2" t="s">
        <v>179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v>0</v>
      </c>
      <c r="J34" s="7"/>
      <c r="K34" s="23">
        <v>0</v>
      </c>
      <c r="L34" s="7"/>
      <c r="M34" s="11">
        <v>0</v>
      </c>
      <c r="N34" s="11"/>
      <c r="O34" s="11">
        <v>0</v>
      </c>
      <c r="P34" s="11"/>
      <c r="Q34" s="11">
        <v>-3906672707</v>
      </c>
      <c r="R34" s="11"/>
      <c r="S34" s="11">
        <v>-3906672707</v>
      </c>
      <c r="T34" s="7"/>
      <c r="U34" s="23">
        <v>-2.3E-3</v>
      </c>
    </row>
    <row r="35" spans="1:21" s="3" customFormat="1" x14ac:dyDescent="0.45">
      <c r="A35" s="2" t="s">
        <v>161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v>0</v>
      </c>
      <c r="J35" s="7"/>
      <c r="K35" s="23">
        <v>0</v>
      </c>
      <c r="L35" s="7"/>
      <c r="M35" s="11">
        <v>640000000</v>
      </c>
      <c r="N35" s="11"/>
      <c r="O35" s="11">
        <v>0</v>
      </c>
      <c r="P35" s="11"/>
      <c r="Q35" s="11">
        <v>9157470000</v>
      </c>
      <c r="R35" s="11"/>
      <c r="S35" s="11">
        <v>9797470000</v>
      </c>
      <c r="T35" s="7"/>
      <c r="U35" s="23">
        <v>5.7000000000000002E-3</v>
      </c>
    </row>
    <row r="36" spans="1:21" s="3" customFormat="1" x14ac:dyDescent="0.45">
      <c r="A36" s="2" t="s">
        <v>59</v>
      </c>
      <c r="C36" s="11">
        <v>0</v>
      </c>
      <c r="D36" s="11"/>
      <c r="E36" s="11">
        <v>-1139046793</v>
      </c>
      <c r="F36" s="11"/>
      <c r="G36" s="11">
        <v>0</v>
      </c>
      <c r="H36" s="11"/>
      <c r="I36" s="11">
        <v>-1139046793</v>
      </c>
      <c r="J36" s="7"/>
      <c r="K36" s="23">
        <v>3.7000000000000002E-3</v>
      </c>
      <c r="L36" s="7"/>
      <c r="M36" s="11">
        <v>0</v>
      </c>
      <c r="N36" s="11"/>
      <c r="O36" s="11">
        <v>-1105757683</v>
      </c>
      <c r="P36" s="11"/>
      <c r="Q36" s="11">
        <v>4676751871</v>
      </c>
      <c r="R36" s="11"/>
      <c r="S36" s="11">
        <v>3570994188</v>
      </c>
      <c r="T36" s="7"/>
      <c r="U36" s="23">
        <v>2.0999999999999999E-3</v>
      </c>
    </row>
    <row r="37" spans="1:21" s="3" customFormat="1" x14ac:dyDescent="0.45">
      <c r="A37" s="2" t="s">
        <v>151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v>0</v>
      </c>
      <c r="J37" s="7"/>
      <c r="K37" s="23">
        <v>0</v>
      </c>
      <c r="L37" s="7"/>
      <c r="M37" s="11">
        <v>979208585</v>
      </c>
      <c r="N37" s="11"/>
      <c r="O37" s="11">
        <v>0</v>
      </c>
      <c r="P37" s="11"/>
      <c r="Q37" s="11">
        <v>10566180968</v>
      </c>
      <c r="R37" s="11"/>
      <c r="S37" s="11">
        <v>11545389553</v>
      </c>
      <c r="T37" s="7"/>
      <c r="U37" s="23">
        <v>6.7000000000000002E-3</v>
      </c>
    </row>
    <row r="38" spans="1:21" s="3" customFormat="1" x14ac:dyDescent="0.45">
      <c r="A38" s="2" t="s">
        <v>45</v>
      </c>
      <c r="C38" s="11">
        <v>0</v>
      </c>
      <c r="D38" s="11"/>
      <c r="E38" s="11">
        <v>-3239158585</v>
      </c>
      <c r="F38" s="11"/>
      <c r="G38" s="11">
        <v>0</v>
      </c>
      <c r="H38" s="11"/>
      <c r="I38" s="11">
        <v>-3239158585</v>
      </c>
      <c r="J38" s="7"/>
      <c r="K38" s="23">
        <v>1.06E-2</v>
      </c>
      <c r="L38" s="7"/>
      <c r="M38" s="11">
        <v>2883307272</v>
      </c>
      <c r="N38" s="11"/>
      <c r="O38" s="11">
        <v>861964091</v>
      </c>
      <c r="P38" s="11"/>
      <c r="Q38" s="11">
        <v>35111985453</v>
      </c>
      <c r="R38" s="11"/>
      <c r="S38" s="11">
        <v>38857256816</v>
      </c>
      <c r="T38" s="7"/>
      <c r="U38" s="23">
        <v>2.2499999999999999E-2</v>
      </c>
    </row>
    <row r="39" spans="1:21" s="3" customFormat="1" x14ac:dyDescent="0.45">
      <c r="A39" s="2" t="s">
        <v>166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v>0</v>
      </c>
      <c r="J39" s="7"/>
      <c r="K39" s="23">
        <v>0</v>
      </c>
      <c r="L39" s="7"/>
      <c r="M39" s="11">
        <v>1300000000</v>
      </c>
      <c r="N39" s="11"/>
      <c r="O39" s="11">
        <v>0</v>
      </c>
      <c r="P39" s="11"/>
      <c r="Q39" s="11">
        <v>6172004278</v>
      </c>
      <c r="R39" s="11"/>
      <c r="S39" s="11">
        <v>7472004278</v>
      </c>
      <c r="T39" s="7"/>
      <c r="U39" s="23">
        <v>4.3E-3</v>
      </c>
    </row>
    <row r="40" spans="1:21" s="3" customFormat="1" x14ac:dyDescent="0.45">
      <c r="A40" s="2" t="s">
        <v>180</v>
      </c>
      <c r="C40" s="11">
        <v>0</v>
      </c>
      <c r="D40" s="11"/>
      <c r="E40" s="11">
        <v>0</v>
      </c>
      <c r="F40" s="11"/>
      <c r="G40" s="11">
        <v>0</v>
      </c>
      <c r="H40" s="11"/>
      <c r="I40" s="11">
        <v>0</v>
      </c>
      <c r="J40" s="7"/>
      <c r="K40" s="23">
        <v>0</v>
      </c>
      <c r="L40" s="7"/>
      <c r="M40" s="11">
        <v>0</v>
      </c>
      <c r="N40" s="11"/>
      <c r="O40" s="11">
        <v>0</v>
      </c>
      <c r="P40" s="11"/>
      <c r="Q40" s="11">
        <v>-14584306687</v>
      </c>
      <c r="R40" s="11"/>
      <c r="S40" s="11">
        <v>-14584306687</v>
      </c>
      <c r="T40" s="7"/>
      <c r="U40" s="23">
        <v>-8.5000000000000006E-3</v>
      </c>
    </row>
    <row r="41" spans="1:21" s="3" customFormat="1" x14ac:dyDescent="0.45">
      <c r="A41" s="2" t="s">
        <v>136</v>
      </c>
      <c r="C41" s="11">
        <v>0</v>
      </c>
      <c r="D41" s="11"/>
      <c r="E41" s="11">
        <v>0</v>
      </c>
      <c r="F41" s="11"/>
      <c r="G41" s="11">
        <v>0</v>
      </c>
      <c r="H41" s="11"/>
      <c r="I41" s="11">
        <v>0</v>
      </c>
      <c r="J41" s="7"/>
      <c r="K41" s="23">
        <v>0</v>
      </c>
      <c r="L41" s="7"/>
      <c r="M41" s="11">
        <v>2063311</v>
      </c>
      <c r="N41" s="11"/>
      <c r="O41" s="11">
        <v>0</v>
      </c>
      <c r="P41" s="11"/>
      <c r="Q41" s="11">
        <v>20477479</v>
      </c>
      <c r="R41" s="11"/>
      <c r="S41" s="11">
        <v>22540790</v>
      </c>
      <c r="T41" s="7"/>
      <c r="U41" s="23">
        <v>0</v>
      </c>
    </row>
    <row r="42" spans="1:21" s="3" customFormat="1" x14ac:dyDescent="0.45">
      <c r="A42" s="2" t="s">
        <v>76</v>
      </c>
      <c r="C42" s="11">
        <v>0</v>
      </c>
      <c r="D42" s="11"/>
      <c r="E42" s="11">
        <v>-8929022400</v>
      </c>
      <c r="F42" s="11"/>
      <c r="G42" s="11">
        <v>0</v>
      </c>
      <c r="H42" s="11"/>
      <c r="I42" s="11">
        <v>-8929022400</v>
      </c>
      <c r="J42" s="7"/>
      <c r="K42" s="23">
        <v>2.92E-2</v>
      </c>
      <c r="L42" s="7"/>
      <c r="M42" s="11">
        <v>0</v>
      </c>
      <c r="N42" s="11"/>
      <c r="O42" s="11">
        <v>-8929022400</v>
      </c>
      <c r="P42" s="11"/>
      <c r="Q42" s="11">
        <v>2011420421</v>
      </c>
      <c r="R42" s="11"/>
      <c r="S42" s="11">
        <v>-6917601979</v>
      </c>
      <c r="T42" s="7"/>
      <c r="U42" s="23">
        <v>-4.0000000000000001E-3</v>
      </c>
    </row>
    <row r="43" spans="1:21" s="3" customFormat="1" x14ac:dyDescent="0.45">
      <c r="A43" s="2" t="s">
        <v>57</v>
      </c>
      <c r="C43" s="11">
        <v>0</v>
      </c>
      <c r="D43" s="11"/>
      <c r="E43" s="11">
        <v>-88545997800</v>
      </c>
      <c r="F43" s="11"/>
      <c r="G43" s="11">
        <v>0</v>
      </c>
      <c r="H43" s="11"/>
      <c r="I43" s="11">
        <v>-88545997800</v>
      </c>
      <c r="J43" s="7"/>
      <c r="K43" s="23">
        <v>0.28910000000000002</v>
      </c>
      <c r="L43" s="7"/>
      <c r="M43" s="11">
        <v>0</v>
      </c>
      <c r="N43" s="11"/>
      <c r="O43" s="11">
        <v>-76319013743</v>
      </c>
      <c r="P43" s="11"/>
      <c r="Q43" s="11">
        <v>-102731232</v>
      </c>
      <c r="R43" s="11"/>
      <c r="S43" s="11">
        <v>-76421744975</v>
      </c>
      <c r="T43" s="7"/>
      <c r="U43" s="23">
        <v>-4.4299999999999999E-2</v>
      </c>
    </row>
    <row r="44" spans="1:21" s="3" customFormat="1" x14ac:dyDescent="0.45">
      <c r="A44" s="2" t="s">
        <v>181</v>
      </c>
      <c r="C44" s="11">
        <v>0</v>
      </c>
      <c r="D44" s="11"/>
      <c r="E44" s="11">
        <v>0</v>
      </c>
      <c r="F44" s="11"/>
      <c r="G44" s="11">
        <v>0</v>
      </c>
      <c r="H44" s="11"/>
      <c r="I44" s="11">
        <v>0</v>
      </c>
      <c r="J44" s="7"/>
      <c r="K44" s="23">
        <v>0</v>
      </c>
      <c r="L44" s="7"/>
      <c r="M44" s="11">
        <v>0</v>
      </c>
      <c r="N44" s="11"/>
      <c r="O44" s="11">
        <v>0</v>
      </c>
      <c r="P44" s="11"/>
      <c r="Q44" s="11">
        <v>422675</v>
      </c>
      <c r="R44" s="11"/>
      <c r="S44" s="11">
        <v>422675</v>
      </c>
      <c r="T44" s="7"/>
      <c r="U44" s="23">
        <v>0</v>
      </c>
    </row>
    <row r="45" spans="1:21" s="3" customFormat="1" x14ac:dyDescent="0.45">
      <c r="A45" s="2" t="s">
        <v>68</v>
      </c>
      <c r="C45" s="11">
        <v>20311915</v>
      </c>
      <c r="D45" s="11"/>
      <c r="E45" s="11">
        <v>-13516787205</v>
      </c>
      <c r="F45" s="11"/>
      <c r="G45" s="11">
        <v>0</v>
      </c>
      <c r="H45" s="11"/>
      <c r="I45" s="11">
        <v>-13496475290</v>
      </c>
      <c r="J45" s="7"/>
      <c r="K45" s="23">
        <v>4.41E-2</v>
      </c>
      <c r="L45" s="7"/>
      <c r="M45" s="11">
        <v>20311915</v>
      </c>
      <c r="N45" s="11"/>
      <c r="O45" s="11">
        <v>13290608320</v>
      </c>
      <c r="P45" s="11"/>
      <c r="Q45" s="11">
        <v>199586832422</v>
      </c>
      <c r="R45" s="11"/>
      <c r="S45" s="11">
        <v>212897752657</v>
      </c>
      <c r="T45" s="7"/>
      <c r="U45" s="23">
        <v>0.1234</v>
      </c>
    </row>
    <row r="46" spans="1:21" s="3" customFormat="1" x14ac:dyDescent="0.45">
      <c r="A46" s="2" t="s">
        <v>146</v>
      </c>
      <c r="C46" s="11">
        <v>0</v>
      </c>
      <c r="D46" s="11"/>
      <c r="E46" s="11">
        <v>0</v>
      </c>
      <c r="F46" s="11"/>
      <c r="G46" s="11">
        <v>0</v>
      </c>
      <c r="H46" s="11"/>
      <c r="I46" s="11">
        <v>0</v>
      </c>
      <c r="J46" s="7"/>
      <c r="K46" s="23">
        <v>0</v>
      </c>
      <c r="L46" s="7"/>
      <c r="M46" s="11">
        <v>318000000</v>
      </c>
      <c r="N46" s="11"/>
      <c r="O46" s="11">
        <v>0</v>
      </c>
      <c r="P46" s="11"/>
      <c r="Q46" s="11">
        <v>10496635330</v>
      </c>
      <c r="R46" s="11"/>
      <c r="S46" s="11">
        <v>10814635330</v>
      </c>
      <c r="T46" s="7"/>
      <c r="U46" s="23">
        <v>6.3E-3</v>
      </c>
    </row>
    <row r="47" spans="1:21" s="3" customFormat="1" x14ac:dyDescent="0.45">
      <c r="A47" s="2" t="s">
        <v>182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v>0</v>
      </c>
      <c r="J47" s="7"/>
      <c r="K47" s="23">
        <v>0</v>
      </c>
      <c r="L47" s="7"/>
      <c r="M47" s="11">
        <v>0</v>
      </c>
      <c r="N47" s="11"/>
      <c r="O47" s="11">
        <v>0</v>
      </c>
      <c r="P47" s="11"/>
      <c r="Q47" s="11">
        <v>14689198722</v>
      </c>
      <c r="R47" s="11"/>
      <c r="S47" s="11">
        <v>14689198722</v>
      </c>
      <c r="T47" s="7"/>
      <c r="U47" s="23">
        <v>8.5000000000000006E-3</v>
      </c>
    </row>
    <row r="48" spans="1:21" s="3" customFormat="1" x14ac:dyDescent="0.45">
      <c r="A48" s="2" t="s">
        <v>27</v>
      </c>
      <c r="C48" s="11">
        <v>0</v>
      </c>
      <c r="D48" s="11"/>
      <c r="E48" s="11">
        <v>984043221</v>
      </c>
      <c r="F48" s="11"/>
      <c r="G48" s="11">
        <v>0</v>
      </c>
      <c r="H48" s="11"/>
      <c r="I48" s="11">
        <v>984043221</v>
      </c>
      <c r="J48" s="7"/>
      <c r="K48" s="23">
        <v>-3.2000000000000002E-3</v>
      </c>
      <c r="L48" s="7"/>
      <c r="M48" s="11">
        <v>0</v>
      </c>
      <c r="N48" s="11"/>
      <c r="O48" s="11">
        <v>27174297282</v>
      </c>
      <c r="P48" s="11"/>
      <c r="Q48" s="11">
        <v>8752101448</v>
      </c>
      <c r="R48" s="11"/>
      <c r="S48" s="11">
        <v>35926398730</v>
      </c>
      <c r="T48" s="7"/>
      <c r="U48" s="23">
        <v>2.0799999999999999E-2</v>
      </c>
    </row>
    <row r="49" spans="1:21" s="3" customFormat="1" x14ac:dyDescent="0.45">
      <c r="A49" s="2" t="s">
        <v>159</v>
      </c>
      <c r="C49" s="11">
        <v>0</v>
      </c>
      <c r="D49" s="11"/>
      <c r="E49" s="11">
        <v>0</v>
      </c>
      <c r="F49" s="11"/>
      <c r="G49" s="11">
        <v>0</v>
      </c>
      <c r="H49" s="11"/>
      <c r="I49" s="11">
        <v>0</v>
      </c>
      <c r="J49" s="7"/>
      <c r="K49" s="23">
        <v>0</v>
      </c>
      <c r="L49" s="7"/>
      <c r="M49" s="11">
        <v>271763811</v>
      </c>
      <c r="N49" s="11"/>
      <c r="O49" s="11">
        <v>0</v>
      </c>
      <c r="P49" s="11"/>
      <c r="Q49" s="11">
        <v>2526608001</v>
      </c>
      <c r="R49" s="11"/>
      <c r="S49" s="11">
        <v>2798371812</v>
      </c>
      <c r="T49" s="7"/>
      <c r="U49" s="23">
        <v>1.6000000000000001E-3</v>
      </c>
    </row>
    <row r="50" spans="1:21" s="3" customFormat="1" x14ac:dyDescent="0.45">
      <c r="A50" s="2" t="s">
        <v>183</v>
      </c>
      <c r="C50" s="11">
        <v>0</v>
      </c>
      <c r="D50" s="11"/>
      <c r="E50" s="11">
        <v>0</v>
      </c>
      <c r="F50" s="11"/>
      <c r="G50" s="11">
        <v>0</v>
      </c>
      <c r="H50" s="11"/>
      <c r="I50" s="11">
        <v>0</v>
      </c>
      <c r="J50" s="7"/>
      <c r="K50" s="23">
        <v>0</v>
      </c>
      <c r="L50" s="7"/>
      <c r="M50" s="11">
        <v>0</v>
      </c>
      <c r="N50" s="11"/>
      <c r="O50" s="11">
        <v>0</v>
      </c>
      <c r="P50" s="11"/>
      <c r="Q50" s="11">
        <v>-2825945792</v>
      </c>
      <c r="R50" s="11"/>
      <c r="S50" s="11">
        <v>-2825945792</v>
      </c>
      <c r="T50" s="7"/>
      <c r="U50" s="23">
        <v>-1.6000000000000001E-3</v>
      </c>
    </row>
    <row r="51" spans="1:21" s="3" customFormat="1" x14ac:dyDescent="0.45">
      <c r="A51" s="2" t="s">
        <v>164</v>
      </c>
      <c r="C51" s="11">
        <v>0</v>
      </c>
      <c r="D51" s="11"/>
      <c r="E51" s="11">
        <v>0</v>
      </c>
      <c r="F51" s="11"/>
      <c r="G51" s="11">
        <v>0</v>
      </c>
      <c r="H51" s="11"/>
      <c r="I51" s="11">
        <v>0</v>
      </c>
      <c r="J51" s="7"/>
      <c r="K51" s="23">
        <v>0</v>
      </c>
      <c r="L51" s="7"/>
      <c r="M51" s="11">
        <v>157208181</v>
      </c>
      <c r="N51" s="11"/>
      <c r="O51" s="11">
        <v>0</v>
      </c>
      <c r="P51" s="11"/>
      <c r="Q51" s="11">
        <v>10499637786</v>
      </c>
      <c r="R51" s="11"/>
      <c r="S51" s="11">
        <v>10656845967</v>
      </c>
      <c r="T51" s="7"/>
      <c r="U51" s="23">
        <v>6.1999999999999998E-3</v>
      </c>
    </row>
    <row r="52" spans="1:21" s="3" customFormat="1" x14ac:dyDescent="0.45">
      <c r="A52" s="2" t="s">
        <v>16</v>
      </c>
      <c r="C52" s="11">
        <v>0</v>
      </c>
      <c r="D52" s="11"/>
      <c r="E52" s="11">
        <v>-5576620500</v>
      </c>
      <c r="F52" s="11"/>
      <c r="G52" s="11">
        <v>0</v>
      </c>
      <c r="H52" s="11"/>
      <c r="I52" s="11">
        <v>-5576620500</v>
      </c>
      <c r="J52" s="7"/>
      <c r="K52" s="23">
        <v>1.8200000000000001E-2</v>
      </c>
      <c r="L52" s="7"/>
      <c r="M52" s="11">
        <v>832327297</v>
      </c>
      <c r="N52" s="11"/>
      <c r="O52" s="11">
        <v>18625170284</v>
      </c>
      <c r="P52" s="11"/>
      <c r="Q52" s="11">
        <v>121722132579</v>
      </c>
      <c r="R52" s="11"/>
      <c r="S52" s="11">
        <v>141179630160</v>
      </c>
      <c r="T52" s="7"/>
      <c r="U52" s="23">
        <v>8.1799999999999998E-2</v>
      </c>
    </row>
    <row r="53" spans="1:21" s="3" customFormat="1" x14ac:dyDescent="0.45">
      <c r="A53" s="2" t="s">
        <v>184</v>
      </c>
      <c r="C53" s="11">
        <v>0</v>
      </c>
      <c r="D53" s="11"/>
      <c r="E53" s="11">
        <v>0</v>
      </c>
      <c r="F53" s="11"/>
      <c r="G53" s="11">
        <v>0</v>
      </c>
      <c r="H53" s="11"/>
      <c r="I53" s="11">
        <v>0</v>
      </c>
      <c r="J53" s="7"/>
      <c r="K53" s="23">
        <v>0</v>
      </c>
      <c r="L53" s="7"/>
      <c r="M53" s="11">
        <v>0</v>
      </c>
      <c r="N53" s="11"/>
      <c r="O53" s="11">
        <v>0</v>
      </c>
      <c r="P53" s="11"/>
      <c r="Q53" s="11">
        <v>9587928200</v>
      </c>
      <c r="R53" s="11"/>
      <c r="S53" s="11">
        <v>9587928200</v>
      </c>
      <c r="T53" s="7"/>
      <c r="U53" s="23">
        <v>5.5999999999999999E-3</v>
      </c>
    </row>
    <row r="54" spans="1:21" s="3" customFormat="1" x14ac:dyDescent="0.45">
      <c r="A54" s="2" t="s">
        <v>158</v>
      </c>
      <c r="C54" s="11">
        <v>0</v>
      </c>
      <c r="D54" s="11"/>
      <c r="E54" s="11">
        <v>0</v>
      </c>
      <c r="F54" s="11"/>
      <c r="G54" s="11">
        <v>0</v>
      </c>
      <c r="H54" s="11"/>
      <c r="I54" s="11">
        <v>0</v>
      </c>
      <c r="J54" s="7"/>
      <c r="K54" s="23">
        <v>0</v>
      </c>
      <c r="L54" s="7"/>
      <c r="M54" s="11">
        <v>10901333</v>
      </c>
      <c r="N54" s="11"/>
      <c r="O54" s="11">
        <v>0</v>
      </c>
      <c r="P54" s="11"/>
      <c r="Q54" s="11">
        <v>7497904133</v>
      </c>
      <c r="R54" s="11"/>
      <c r="S54" s="11">
        <v>7508805466</v>
      </c>
      <c r="T54" s="7"/>
      <c r="U54" s="23">
        <v>4.4000000000000003E-3</v>
      </c>
    </row>
    <row r="55" spans="1:21" s="3" customFormat="1" x14ac:dyDescent="0.45">
      <c r="A55" s="2" t="s">
        <v>56</v>
      </c>
      <c r="C55" s="11">
        <v>0</v>
      </c>
      <c r="D55" s="11"/>
      <c r="E55" s="11">
        <v>-20757079843</v>
      </c>
      <c r="F55" s="11"/>
      <c r="G55" s="11">
        <v>0</v>
      </c>
      <c r="H55" s="11"/>
      <c r="I55" s="11">
        <v>-20757079843</v>
      </c>
      <c r="J55" s="7"/>
      <c r="K55" s="23">
        <v>6.7799999999999999E-2</v>
      </c>
      <c r="L55" s="7"/>
      <c r="M55" s="11">
        <v>0</v>
      </c>
      <c r="N55" s="11"/>
      <c r="O55" s="11">
        <v>-220558860</v>
      </c>
      <c r="P55" s="11"/>
      <c r="Q55" s="11">
        <v>125274113685</v>
      </c>
      <c r="R55" s="11"/>
      <c r="S55" s="11">
        <v>125053554825</v>
      </c>
      <c r="T55" s="7"/>
      <c r="U55" s="23">
        <v>7.2499999999999995E-2</v>
      </c>
    </row>
    <row r="56" spans="1:21" s="3" customFormat="1" x14ac:dyDescent="0.45">
      <c r="A56" s="2" t="s">
        <v>185</v>
      </c>
      <c r="C56" s="11">
        <v>0</v>
      </c>
      <c r="D56" s="11"/>
      <c r="E56" s="11">
        <v>0</v>
      </c>
      <c r="F56" s="11"/>
      <c r="G56" s="11">
        <v>0</v>
      </c>
      <c r="H56" s="11"/>
      <c r="I56" s="11">
        <v>0</v>
      </c>
      <c r="J56" s="7"/>
      <c r="K56" s="23">
        <v>0</v>
      </c>
      <c r="L56" s="7"/>
      <c r="M56" s="11">
        <v>0</v>
      </c>
      <c r="N56" s="11"/>
      <c r="O56" s="11">
        <v>0</v>
      </c>
      <c r="P56" s="11"/>
      <c r="Q56" s="11">
        <v>62279207549</v>
      </c>
      <c r="R56" s="11"/>
      <c r="S56" s="11">
        <v>62279207549</v>
      </c>
      <c r="T56" s="7"/>
      <c r="U56" s="23">
        <v>3.61E-2</v>
      </c>
    </row>
    <row r="57" spans="1:21" s="3" customFormat="1" x14ac:dyDescent="0.45">
      <c r="A57" s="2" t="s">
        <v>153</v>
      </c>
      <c r="C57" s="11">
        <v>0</v>
      </c>
      <c r="D57" s="11"/>
      <c r="E57" s="11">
        <v>0</v>
      </c>
      <c r="F57" s="11"/>
      <c r="G57" s="11">
        <v>0</v>
      </c>
      <c r="H57" s="11"/>
      <c r="I57" s="11">
        <v>0</v>
      </c>
      <c r="J57" s="7"/>
      <c r="K57" s="23">
        <v>0</v>
      </c>
      <c r="L57" s="7"/>
      <c r="M57" s="11">
        <v>130000000</v>
      </c>
      <c r="N57" s="11"/>
      <c r="O57" s="11">
        <v>0</v>
      </c>
      <c r="P57" s="11"/>
      <c r="Q57" s="11">
        <v>48286628</v>
      </c>
      <c r="R57" s="11"/>
      <c r="S57" s="11">
        <v>178286628</v>
      </c>
      <c r="T57" s="7"/>
      <c r="U57" s="23">
        <v>1E-4</v>
      </c>
    </row>
    <row r="58" spans="1:21" s="3" customFormat="1" x14ac:dyDescent="0.45">
      <c r="A58" s="2" t="s">
        <v>62</v>
      </c>
      <c r="C58" s="11">
        <v>0</v>
      </c>
      <c r="D58" s="11"/>
      <c r="E58" s="11">
        <v>-51745769775</v>
      </c>
      <c r="F58" s="11"/>
      <c r="G58" s="11">
        <v>0</v>
      </c>
      <c r="H58" s="11"/>
      <c r="I58" s="11">
        <v>-51745769775</v>
      </c>
      <c r="J58" s="7"/>
      <c r="K58" s="23">
        <v>0.16889999999999999</v>
      </c>
      <c r="L58" s="7"/>
      <c r="M58" s="11">
        <v>870214909</v>
      </c>
      <c r="N58" s="11"/>
      <c r="O58" s="11">
        <v>-28086336048</v>
      </c>
      <c r="P58" s="11"/>
      <c r="Q58" s="11">
        <v>0</v>
      </c>
      <c r="R58" s="11"/>
      <c r="S58" s="11">
        <v>-27216121139</v>
      </c>
      <c r="T58" s="7"/>
      <c r="U58" s="23">
        <v>-1.5800000000000002E-2</v>
      </c>
    </row>
    <row r="59" spans="1:21" s="3" customFormat="1" x14ac:dyDescent="0.45">
      <c r="A59" s="2" t="s">
        <v>25</v>
      </c>
      <c r="C59" s="11">
        <v>0</v>
      </c>
      <c r="D59" s="11"/>
      <c r="E59" s="11">
        <v>-10646275500</v>
      </c>
      <c r="F59" s="11"/>
      <c r="G59" s="11">
        <v>0</v>
      </c>
      <c r="H59" s="11"/>
      <c r="I59" s="11">
        <v>-10646275500</v>
      </c>
      <c r="J59" s="7"/>
      <c r="K59" s="23">
        <v>3.4799999999999998E-2</v>
      </c>
      <c r="L59" s="7"/>
      <c r="M59" s="11">
        <v>735000000</v>
      </c>
      <c r="N59" s="11"/>
      <c r="O59" s="11">
        <v>12745271312</v>
      </c>
      <c r="P59" s="11"/>
      <c r="Q59" s="11">
        <v>0</v>
      </c>
      <c r="R59" s="11"/>
      <c r="S59" s="11">
        <v>13480271312</v>
      </c>
      <c r="T59" s="7"/>
      <c r="U59" s="23">
        <v>7.7999999999999996E-3</v>
      </c>
    </row>
    <row r="60" spans="1:21" s="3" customFormat="1" x14ac:dyDescent="0.45">
      <c r="A60" s="2" t="s">
        <v>65</v>
      </c>
      <c r="C60" s="11">
        <v>0</v>
      </c>
      <c r="D60" s="11"/>
      <c r="E60" s="11">
        <v>2465244000</v>
      </c>
      <c r="F60" s="11"/>
      <c r="G60" s="11">
        <v>0</v>
      </c>
      <c r="H60" s="11"/>
      <c r="I60" s="11">
        <v>2465244000</v>
      </c>
      <c r="J60" s="7"/>
      <c r="K60" s="23">
        <v>-8.0000000000000002E-3</v>
      </c>
      <c r="L60" s="7"/>
      <c r="M60" s="11">
        <v>700000000</v>
      </c>
      <c r="N60" s="11"/>
      <c r="O60" s="11">
        <v>4776552200</v>
      </c>
      <c r="P60" s="11"/>
      <c r="Q60" s="11">
        <v>0</v>
      </c>
      <c r="R60" s="11"/>
      <c r="S60" s="11">
        <v>5476552200</v>
      </c>
      <c r="T60" s="7"/>
      <c r="U60" s="23">
        <v>3.2000000000000002E-3</v>
      </c>
    </row>
    <row r="61" spans="1:21" s="3" customFormat="1" x14ac:dyDescent="0.45">
      <c r="A61" s="2" t="s">
        <v>64</v>
      </c>
      <c r="C61" s="11">
        <v>0</v>
      </c>
      <c r="D61" s="11"/>
      <c r="E61" s="11">
        <v>32982579000</v>
      </c>
      <c r="F61" s="11"/>
      <c r="G61" s="11">
        <v>0</v>
      </c>
      <c r="H61" s="11"/>
      <c r="I61" s="11">
        <v>32982579000</v>
      </c>
      <c r="J61" s="7"/>
      <c r="K61" s="23">
        <v>-0.1077</v>
      </c>
      <c r="L61" s="7"/>
      <c r="M61" s="11">
        <v>3240000000</v>
      </c>
      <c r="N61" s="11"/>
      <c r="O61" s="11">
        <v>71026602151</v>
      </c>
      <c r="P61" s="11"/>
      <c r="Q61" s="11">
        <v>0</v>
      </c>
      <c r="R61" s="11"/>
      <c r="S61" s="11">
        <v>74266602151</v>
      </c>
      <c r="T61" s="7"/>
      <c r="U61" s="23">
        <v>4.2999999999999997E-2</v>
      </c>
    </row>
    <row r="62" spans="1:21" s="3" customFormat="1" x14ac:dyDescent="0.45">
      <c r="A62" s="2" t="s">
        <v>54</v>
      </c>
      <c r="C62" s="11">
        <v>0</v>
      </c>
      <c r="D62" s="11"/>
      <c r="E62" s="11">
        <v>47654757000</v>
      </c>
      <c r="F62" s="11"/>
      <c r="G62" s="11">
        <v>0</v>
      </c>
      <c r="H62" s="11"/>
      <c r="I62" s="11">
        <v>47654757000</v>
      </c>
      <c r="J62" s="7"/>
      <c r="K62" s="23">
        <v>-0.15559999999999999</v>
      </c>
      <c r="L62" s="7"/>
      <c r="M62" s="11">
        <v>3370383037</v>
      </c>
      <c r="N62" s="11"/>
      <c r="O62" s="11">
        <v>152383881245</v>
      </c>
      <c r="P62" s="11"/>
      <c r="Q62" s="11">
        <v>0</v>
      </c>
      <c r="R62" s="11"/>
      <c r="S62" s="11">
        <v>155754264282</v>
      </c>
      <c r="T62" s="7"/>
      <c r="U62" s="23">
        <v>9.0200000000000002E-2</v>
      </c>
    </row>
    <row r="63" spans="1:21" s="3" customFormat="1" x14ac:dyDescent="0.45">
      <c r="A63" s="2" t="s">
        <v>15</v>
      </c>
      <c r="C63" s="11">
        <v>0</v>
      </c>
      <c r="D63" s="11"/>
      <c r="E63" s="11">
        <v>-952362663</v>
      </c>
      <c r="F63" s="11"/>
      <c r="G63" s="11">
        <v>0</v>
      </c>
      <c r="H63" s="11"/>
      <c r="I63" s="11">
        <v>-952362663</v>
      </c>
      <c r="J63" s="7"/>
      <c r="K63" s="23">
        <v>3.0999999999999999E-3</v>
      </c>
      <c r="L63" s="7"/>
      <c r="M63" s="11">
        <v>592421194</v>
      </c>
      <c r="N63" s="11"/>
      <c r="O63" s="11">
        <v>-4085531268</v>
      </c>
      <c r="P63" s="11"/>
      <c r="Q63" s="11">
        <v>0</v>
      </c>
      <c r="R63" s="11"/>
      <c r="S63" s="11">
        <v>-3493110074</v>
      </c>
      <c r="T63" s="7"/>
      <c r="U63" s="23">
        <v>-2E-3</v>
      </c>
    </row>
    <row r="64" spans="1:21" s="3" customFormat="1" x14ac:dyDescent="0.45">
      <c r="A64" s="2" t="s">
        <v>20</v>
      </c>
      <c r="C64" s="11">
        <v>463335584</v>
      </c>
      <c r="D64" s="11"/>
      <c r="E64" s="11">
        <v>-9507228027</v>
      </c>
      <c r="F64" s="11"/>
      <c r="G64" s="11">
        <v>0</v>
      </c>
      <c r="H64" s="11"/>
      <c r="I64" s="11">
        <v>-9043892443</v>
      </c>
      <c r="J64" s="7"/>
      <c r="K64" s="23">
        <v>2.9499999999999998E-2</v>
      </c>
      <c r="L64" s="7"/>
      <c r="M64" s="11">
        <v>463335584</v>
      </c>
      <c r="N64" s="11"/>
      <c r="O64" s="11">
        <v>-16678207517</v>
      </c>
      <c r="P64" s="11"/>
      <c r="Q64" s="11">
        <v>0</v>
      </c>
      <c r="R64" s="11"/>
      <c r="S64" s="11">
        <v>-16214871933</v>
      </c>
      <c r="T64" s="7"/>
      <c r="U64" s="23">
        <v>-9.4000000000000004E-3</v>
      </c>
    </row>
    <row r="65" spans="1:21" s="3" customFormat="1" x14ac:dyDescent="0.45">
      <c r="A65" s="2" t="s">
        <v>52</v>
      </c>
      <c r="C65" s="11">
        <v>293369056</v>
      </c>
      <c r="D65" s="11"/>
      <c r="E65" s="11">
        <v>-22398928650</v>
      </c>
      <c r="F65" s="11"/>
      <c r="G65" s="11">
        <v>0</v>
      </c>
      <c r="H65" s="11"/>
      <c r="I65" s="11">
        <v>-22105559594</v>
      </c>
      <c r="J65" s="7"/>
      <c r="K65" s="23">
        <v>7.22E-2</v>
      </c>
      <c r="L65" s="7"/>
      <c r="M65" s="11">
        <v>293369056</v>
      </c>
      <c r="N65" s="11"/>
      <c r="O65" s="11">
        <v>47198867550</v>
      </c>
      <c r="P65" s="11"/>
      <c r="Q65" s="11">
        <v>0</v>
      </c>
      <c r="R65" s="11"/>
      <c r="S65" s="11">
        <v>47492236606</v>
      </c>
      <c r="T65" s="7"/>
      <c r="U65" s="23">
        <v>2.75E-2</v>
      </c>
    </row>
    <row r="66" spans="1:21" s="3" customFormat="1" x14ac:dyDescent="0.45">
      <c r="A66" s="2" t="s">
        <v>24</v>
      </c>
      <c r="C66" s="11">
        <v>0</v>
      </c>
      <c r="D66" s="11"/>
      <c r="E66" s="11">
        <v>-1915508900</v>
      </c>
      <c r="F66" s="11"/>
      <c r="G66" s="11">
        <v>0</v>
      </c>
      <c r="H66" s="11"/>
      <c r="I66" s="11">
        <v>-1915508900</v>
      </c>
      <c r="J66" s="7"/>
      <c r="K66" s="23">
        <v>6.3E-3</v>
      </c>
      <c r="L66" s="7"/>
      <c r="M66" s="11">
        <v>2890860</v>
      </c>
      <c r="N66" s="11"/>
      <c r="O66" s="11">
        <v>-40105005350</v>
      </c>
      <c r="P66" s="11"/>
      <c r="Q66" s="11">
        <v>0</v>
      </c>
      <c r="R66" s="11"/>
      <c r="S66" s="11">
        <v>-40102114490</v>
      </c>
      <c r="T66" s="7"/>
      <c r="U66" s="23">
        <v>-2.3199999999999998E-2</v>
      </c>
    </row>
    <row r="67" spans="1:21" s="3" customFormat="1" x14ac:dyDescent="0.45">
      <c r="A67" s="2" t="s">
        <v>49</v>
      </c>
      <c r="C67" s="11">
        <v>0</v>
      </c>
      <c r="D67" s="11"/>
      <c r="E67" s="11">
        <v>-16469170316</v>
      </c>
      <c r="F67" s="11"/>
      <c r="G67" s="11">
        <v>0</v>
      </c>
      <c r="H67" s="11"/>
      <c r="I67" s="11">
        <v>-16469170316</v>
      </c>
      <c r="J67" s="7"/>
      <c r="K67" s="23">
        <v>5.3800000000000001E-2</v>
      </c>
      <c r="L67" s="7"/>
      <c r="M67" s="11">
        <v>1221890965</v>
      </c>
      <c r="N67" s="11"/>
      <c r="O67" s="11">
        <v>6786935003</v>
      </c>
      <c r="P67" s="11"/>
      <c r="Q67" s="11">
        <v>0</v>
      </c>
      <c r="R67" s="11"/>
      <c r="S67" s="11">
        <v>8008825968</v>
      </c>
      <c r="T67" s="7"/>
      <c r="U67" s="23">
        <v>4.5999999999999999E-3</v>
      </c>
    </row>
    <row r="68" spans="1:21" s="3" customFormat="1" x14ac:dyDescent="0.45">
      <c r="A68" s="2" t="s">
        <v>67</v>
      </c>
      <c r="C68" s="11">
        <v>0</v>
      </c>
      <c r="D68" s="11"/>
      <c r="E68" s="11">
        <v>-8866926000</v>
      </c>
      <c r="F68" s="11"/>
      <c r="G68" s="11">
        <v>0</v>
      </c>
      <c r="H68" s="11"/>
      <c r="I68" s="11">
        <v>-8866926000</v>
      </c>
      <c r="J68" s="7"/>
      <c r="K68" s="23">
        <v>2.8899999999999999E-2</v>
      </c>
      <c r="L68" s="7"/>
      <c r="M68" s="11">
        <v>749486653</v>
      </c>
      <c r="N68" s="11"/>
      <c r="O68" s="11">
        <v>324587238</v>
      </c>
      <c r="P68" s="11"/>
      <c r="Q68" s="11">
        <v>0</v>
      </c>
      <c r="R68" s="11"/>
      <c r="S68" s="11">
        <v>1074073891</v>
      </c>
      <c r="T68" s="7"/>
      <c r="U68" s="23">
        <v>5.9999999999999995E-4</v>
      </c>
    </row>
    <row r="69" spans="1:21" s="3" customFormat="1" x14ac:dyDescent="0.45">
      <c r="A69" s="2" t="s">
        <v>61</v>
      </c>
      <c r="C69" s="11">
        <v>0</v>
      </c>
      <c r="D69" s="11"/>
      <c r="E69" s="11">
        <v>-159048000</v>
      </c>
      <c r="F69" s="11"/>
      <c r="G69" s="11">
        <v>0</v>
      </c>
      <c r="H69" s="11"/>
      <c r="I69" s="11">
        <v>-159048000</v>
      </c>
      <c r="J69" s="7"/>
      <c r="K69" s="23">
        <v>5.0000000000000001E-4</v>
      </c>
      <c r="L69" s="7"/>
      <c r="M69" s="11">
        <v>925000000</v>
      </c>
      <c r="N69" s="11"/>
      <c r="O69" s="11">
        <v>969748438</v>
      </c>
      <c r="P69" s="11"/>
      <c r="Q69" s="11">
        <v>0</v>
      </c>
      <c r="R69" s="11"/>
      <c r="S69" s="11">
        <v>1894748438</v>
      </c>
      <c r="T69" s="7"/>
      <c r="U69" s="23">
        <v>1.1000000000000001E-3</v>
      </c>
    </row>
    <row r="70" spans="1:21" s="3" customFormat="1" x14ac:dyDescent="0.45">
      <c r="A70" s="2" t="s">
        <v>53</v>
      </c>
      <c r="C70" s="11">
        <v>0</v>
      </c>
      <c r="D70" s="11"/>
      <c r="E70" s="11">
        <v>293244750</v>
      </c>
      <c r="F70" s="11"/>
      <c r="G70" s="11">
        <v>0</v>
      </c>
      <c r="H70" s="11"/>
      <c r="I70" s="11">
        <v>293244750</v>
      </c>
      <c r="J70" s="7"/>
      <c r="K70" s="23">
        <v>-1E-3</v>
      </c>
      <c r="L70" s="7"/>
      <c r="M70" s="11">
        <v>1000000000</v>
      </c>
      <c r="N70" s="11"/>
      <c r="O70" s="11">
        <v>2230147344</v>
      </c>
      <c r="P70" s="11"/>
      <c r="Q70" s="11">
        <v>0</v>
      </c>
      <c r="R70" s="11"/>
      <c r="S70" s="11">
        <v>3230147344</v>
      </c>
      <c r="T70" s="7"/>
      <c r="U70" s="23">
        <v>1.9E-3</v>
      </c>
    </row>
    <row r="71" spans="1:21" s="3" customFormat="1" x14ac:dyDescent="0.45">
      <c r="A71" s="2" t="s">
        <v>42</v>
      </c>
      <c r="C71" s="11">
        <v>0</v>
      </c>
      <c r="D71" s="11"/>
      <c r="E71" s="11">
        <v>-41351769461</v>
      </c>
      <c r="F71" s="11"/>
      <c r="G71" s="11">
        <v>0</v>
      </c>
      <c r="H71" s="11"/>
      <c r="I71" s="11">
        <v>-41351769461</v>
      </c>
      <c r="J71" s="7"/>
      <c r="K71" s="23">
        <v>0.13500000000000001</v>
      </c>
      <c r="L71" s="7"/>
      <c r="M71" s="11">
        <v>9515147046</v>
      </c>
      <c r="N71" s="11"/>
      <c r="O71" s="11">
        <v>-77458640750</v>
      </c>
      <c r="P71" s="11"/>
      <c r="Q71" s="11">
        <v>0</v>
      </c>
      <c r="R71" s="11"/>
      <c r="S71" s="11">
        <v>-67943493704</v>
      </c>
      <c r="T71" s="7"/>
      <c r="U71" s="23">
        <v>-3.9399999999999998E-2</v>
      </c>
    </row>
    <row r="72" spans="1:21" s="3" customFormat="1" x14ac:dyDescent="0.45">
      <c r="A72" s="2" t="s">
        <v>28</v>
      </c>
      <c r="C72" s="11">
        <v>0</v>
      </c>
      <c r="D72" s="11"/>
      <c r="E72" s="11">
        <v>16005589262</v>
      </c>
      <c r="F72" s="11"/>
      <c r="G72" s="11">
        <v>0</v>
      </c>
      <c r="H72" s="11"/>
      <c r="I72" s="11">
        <v>16005589262</v>
      </c>
      <c r="J72" s="7"/>
      <c r="K72" s="23">
        <v>-5.2299999999999999E-2</v>
      </c>
      <c r="L72" s="7"/>
      <c r="M72" s="11">
        <v>12316670200</v>
      </c>
      <c r="N72" s="11"/>
      <c r="O72" s="11">
        <v>169097841443</v>
      </c>
      <c r="P72" s="11"/>
      <c r="Q72" s="11">
        <v>0</v>
      </c>
      <c r="R72" s="11"/>
      <c r="S72" s="11">
        <v>181414511643</v>
      </c>
      <c r="T72" s="7"/>
      <c r="U72" s="23">
        <v>0.1051</v>
      </c>
    </row>
    <row r="73" spans="1:21" s="3" customFormat="1" x14ac:dyDescent="0.45">
      <c r="A73" s="2" t="s">
        <v>77</v>
      </c>
      <c r="C73" s="11">
        <v>2042111</v>
      </c>
      <c r="D73" s="11"/>
      <c r="E73" s="11">
        <v>70374703</v>
      </c>
      <c r="F73" s="11"/>
      <c r="G73" s="11">
        <v>0</v>
      </c>
      <c r="H73" s="11"/>
      <c r="I73" s="11">
        <v>72416814</v>
      </c>
      <c r="J73" s="7"/>
      <c r="K73" s="23">
        <v>-2.0000000000000001E-4</v>
      </c>
      <c r="L73" s="7"/>
      <c r="M73" s="11">
        <v>2042111</v>
      </c>
      <c r="N73" s="11"/>
      <c r="O73" s="11">
        <v>70374703</v>
      </c>
      <c r="P73" s="11"/>
      <c r="Q73" s="11">
        <v>0</v>
      </c>
      <c r="R73" s="11"/>
      <c r="S73" s="11">
        <v>72416814</v>
      </c>
      <c r="T73" s="7"/>
      <c r="U73" s="23">
        <v>0</v>
      </c>
    </row>
    <row r="74" spans="1:21" s="3" customFormat="1" x14ac:dyDescent="0.45">
      <c r="A74" s="2" t="s">
        <v>26</v>
      </c>
      <c r="C74" s="11">
        <v>102250092</v>
      </c>
      <c r="D74" s="11"/>
      <c r="E74" s="11">
        <v>3017869573</v>
      </c>
      <c r="F74" s="11"/>
      <c r="G74" s="11">
        <v>0</v>
      </c>
      <c r="H74" s="11"/>
      <c r="I74" s="11">
        <v>3120119665</v>
      </c>
      <c r="J74" s="7"/>
      <c r="K74" s="23">
        <v>-1.0200000000000001E-2</v>
      </c>
      <c r="L74" s="7"/>
      <c r="M74" s="11">
        <v>102250092</v>
      </c>
      <c r="N74" s="11"/>
      <c r="O74" s="11">
        <v>3204279562</v>
      </c>
      <c r="P74" s="11"/>
      <c r="Q74" s="11">
        <v>0</v>
      </c>
      <c r="R74" s="11"/>
      <c r="S74" s="11">
        <v>3306529654</v>
      </c>
      <c r="T74" s="7"/>
      <c r="U74" s="23">
        <v>1.9E-3</v>
      </c>
    </row>
    <row r="75" spans="1:21" s="3" customFormat="1" x14ac:dyDescent="0.45">
      <c r="A75" s="2" t="s">
        <v>44</v>
      </c>
      <c r="C75" s="11">
        <v>0</v>
      </c>
      <c r="D75" s="11"/>
      <c r="E75" s="11">
        <v>278334000</v>
      </c>
      <c r="F75" s="11"/>
      <c r="G75" s="11">
        <v>0</v>
      </c>
      <c r="H75" s="11"/>
      <c r="I75" s="11">
        <v>278334000</v>
      </c>
      <c r="J75" s="7"/>
      <c r="K75" s="23">
        <v>-8.9999999999999998E-4</v>
      </c>
      <c r="L75" s="7"/>
      <c r="M75" s="11">
        <v>0</v>
      </c>
      <c r="N75" s="11"/>
      <c r="O75" s="11">
        <v>-17854074476</v>
      </c>
      <c r="P75" s="11"/>
      <c r="Q75" s="11">
        <v>0</v>
      </c>
      <c r="R75" s="11"/>
      <c r="S75" s="11">
        <v>-17854074476</v>
      </c>
      <c r="T75" s="7"/>
      <c r="U75" s="23">
        <v>-1.03E-2</v>
      </c>
    </row>
    <row r="76" spans="1:21" s="3" customFormat="1" x14ac:dyDescent="0.45">
      <c r="A76" s="2" t="s">
        <v>30</v>
      </c>
      <c r="C76" s="11">
        <v>0</v>
      </c>
      <c r="D76" s="11"/>
      <c r="E76" s="11">
        <v>-23857200000</v>
      </c>
      <c r="F76" s="11"/>
      <c r="G76" s="11">
        <v>0</v>
      </c>
      <c r="H76" s="11"/>
      <c r="I76" s="11">
        <v>-23857200000</v>
      </c>
      <c r="J76" s="7"/>
      <c r="K76" s="23">
        <v>7.7899999999999997E-2</v>
      </c>
      <c r="L76" s="7"/>
      <c r="M76" s="11">
        <v>0</v>
      </c>
      <c r="N76" s="11"/>
      <c r="O76" s="11">
        <v>-45366136115</v>
      </c>
      <c r="P76" s="11"/>
      <c r="Q76" s="11">
        <v>0</v>
      </c>
      <c r="R76" s="11"/>
      <c r="S76" s="11">
        <v>-45366136115</v>
      </c>
      <c r="T76" s="7"/>
      <c r="U76" s="23">
        <v>-2.63E-2</v>
      </c>
    </row>
    <row r="77" spans="1:21" s="3" customFormat="1" x14ac:dyDescent="0.45">
      <c r="A77" s="2" t="s">
        <v>75</v>
      </c>
      <c r="C77" s="11">
        <v>0</v>
      </c>
      <c r="D77" s="11"/>
      <c r="E77" s="11">
        <v>-151046876</v>
      </c>
      <c r="F77" s="11"/>
      <c r="G77" s="11">
        <v>0</v>
      </c>
      <c r="H77" s="11"/>
      <c r="I77" s="11">
        <v>-151046876</v>
      </c>
      <c r="J77" s="7"/>
      <c r="K77" s="23">
        <v>5.0000000000000001E-4</v>
      </c>
      <c r="L77" s="7"/>
      <c r="M77" s="11">
        <v>0</v>
      </c>
      <c r="N77" s="11"/>
      <c r="O77" s="11">
        <v>-151046876</v>
      </c>
      <c r="P77" s="11"/>
      <c r="Q77" s="11">
        <v>0</v>
      </c>
      <c r="R77" s="11"/>
      <c r="S77" s="11">
        <v>-151046876</v>
      </c>
      <c r="T77" s="7"/>
      <c r="U77" s="23">
        <v>-1E-4</v>
      </c>
    </row>
    <row r="78" spans="1:21" s="3" customFormat="1" x14ac:dyDescent="0.45">
      <c r="A78" s="2" t="s">
        <v>58</v>
      </c>
      <c r="C78" s="11">
        <v>0</v>
      </c>
      <c r="D78" s="11"/>
      <c r="E78" s="11">
        <v>-7119883124</v>
      </c>
      <c r="F78" s="11"/>
      <c r="G78" s="11">
        <v>0</v>
      </c>
      <c r="H78" s="11"/>
      <c r="I78" s="11">
        <v>-7119883124</v>
      </c>
      <c r="J78" s="7"/>
      <c r="K78" s="23">
        <v>2.3199999999999998E-2</v>
      </c>
      <c r="L78" s="7"/>
      <c r="M78" s="11">
        <v>0</v>
      </c>
      <c r="N78" s="11"/>
      <c r="O78" s="11">
        <v>32283454096</v>
      </c>
      <c r="P78" s="11"/>
      <c r="Q78" s="11">
        <v>0</v>
      </c>
      <c r="R78" s="11"/>
      <c r="S78" s="11">
        <v>32283454096</v>
      </c>
      <c r="T78" s="7"/>
      <c r="U78" s="23">
        <v>1.8700000000000001E-2</v>
      </c>
    </row>
    <row r="79" spans="1:21" s="3" customFormat="1" x14ac:dyDescent="0.45">
      <c r="A79" s="2" t="s">
        <v>50</v>
      </c>
      <c r="C79" s="11">
        <v>0</v>
      </c>
      <c r="D79" s="11"/>
      <c r="E79" s="11">
        <v>18492328373</v>
      </c>
      <c r="F79" s="11"/>
      <c r="G79" s="11">
        <v>0</v>
      </c>
      <c r="H79" s="11"/>
      <c r="I79" s="11">
        <v>18492328373</v>
      </c>
      <c r="J79" s="7"/>
      <c r="K79" s="23">
        <v>-6.0400000000000002E-2</v>
      </c>
      <c r="L79" s="7"/>
      <c r="M79" s="11">
        <v>0</v>
      </c>
      <c r="N79" s="11"/>
      <c r="O79" s="11">
        <v>94187418559</v>
      </c>
      <c r="P79" s="11"/>
      <c r="Q79" s="11">
        <v>0</v>
      </c>
      <c r="R79" s="11"/>
      <c r="S79" s="11">
        <v>94187418559</v>
      </c>
      <c r="T79" s="7"/>
      <c r="U79" s="23">
        <v>5.4600000000000003E-2</v>
      </c>
    </row>
    <row r="80" spans="1:21" s="3" customFormat="1" x14ac:dyDescent="0.45">
      <c r="A80" s="2" t="s">
        <v>41</v>
      </c>
      <c r="C80" s="11">
        <v>0</v>
      </c>
      <c r="D80" s="11"/>
      <c r="E80" s="11">
        <v>6905367299</v>
      </c>
      <c r="F80" s="11"/>
      <c r="G80" s="11">
        <v>0</v>
      </c>
      <c r="H80" s="11"/>
      <c r="I80" s="11">
        <v>6905367299</v>
      </c>
      <c r="J80" s="7"/>
      <c r="K80" s="23">
        <v>-2.2499999999999999E-2</v>
      </c>
      <c r="L80" s="7"/>
      <c r="M80" s="11">
        <v>0</v>
      </c>
      <c r="N80" s="11"/>
      <c r="O80" s="11">
        <v>-1660352133</v>
      </c>
      <c r="P80" s="11"/>
      <c r="Q80" s="11">
        <v>0</v>
      </c>
      <c r="R80" s="11"/>
      <c r="S80" s="11">
        <v>-1660352133</v>
      </c>
      <c r="T80" s="7"/>
      <c r="U80" s="23">
        <v>-1E-3</v>
      </c>
    </row>
    <row r="81" spans="1:21" s="3" customFormat="1" x14ac:dyDescent="0.45">
      <c r="A81" s="2" t="s">
        <v>71</v>
      </c>
      <c r="C81" s="11">
        <v>0</v>
      </c>
      <c r="D81" s="11"/>
      <c r="E81" s="11">
        <v>7369509809</v>
      </c>
      <c r="F81" s="11"/>
      <c r="G81" s="11">
        <v>0</v>
      </c>
      <c r="H81" s="11"/>
      <c r="I81" s="11">
        <v>7369509809</v>
      </c>
      <c r="J81" s="7"/>
      <c r="K81" s="23">
        <v>-2.41E-2</v>
      </c>
      <c r="L81" s="7"/>
      <c r="M81" s="11">
        <v>0</v>
      </c>
      <c r="N81" s="11"/>
      <c r="O81" s="11">
        <v>7369509809</v>
      </c>
      <c r="P81" s="11"/>
      <c r="Q81" s="11">
        <v>0</v>
      </c>
      <c r="R81" s="11"/>
      <c r="S81" s="11">
        <v>7369509809</v>
      </c>
      <c r="T81" s="7"/>
      <c r="U81" s="23">
        <v>4.3E-3</v>
      </c>
    </row>
    <row r="82" spans="1:21" s="3" customFormat="1" x14ac:dyDescent="0.45">
      <c r="A82" s="2" t="s">
        <v>21</v>
      </c>
      <c r="C82" s="11">
        <v>0</v>
      </c>
      <c r="D82" s="11"/>
      <c r="E82" s="11">
        <v>-10854737436</v>
      </c>
      <c r="F82" s="11"/>
      <c r="G82" s="11">
        <v>0</v>
      </c>
      <c r="H82" s="11"/>
      <c r="I82" s="11">
        <v>-10854737436</v>
      </c>
      <c r="J82" s="7"/>
      <c r="K82" s="23">
        <v>3.5400000000000001E-2</v>
      </c>
      <c r="L82" s="7"/>
      <c r="M82" s="11">
        <v>0</v>
      </c>
      <c r="N82" s="11"/>
      <c r="O82" s="11">
        <v>-8293534102</v>
      </c>
      <c r="P82" s="11"/>
      <c r="Q82" s="11">
        <v>0</v>
      </c>
      <c r="R82" s="11"/>
      <c r="S82" s="11">
        <v>-8293534102</v>
      </c>
      <c r="T82" s="7"/>
      <c r="U82" s="23">
        <v>-4.7999999999999996E-3</v>
      </c>
    </row>
    <row r="83" spans="1:21" s="3" customFormat="1" x14ac:dyDescent="0.45">
      <c r="A83" s="2" t="s">
        <v>60</v>
      </c>
      <c r="C83" s="11">
        <v>0</v>
      </c>
      <c r="D83" s="11"/>
      <c r="E83" s="11">
        <v>757775946</v>
      </c>
      <c r="F83" s="11"/>
      <c r="G83" s="11">
        <v>0</v>
      </c>
      <c r="H83" s="11"/>
      <c r="I83" s="11">
        <v>757775946</v>
      </c>
      <c r="J83" s="7"/>
      <c r="K83" s="23">
        <v>-2.5000000000000001E-3</v>
      </c>
      <c r="L83" s="7"/>
      <c r="M83" s="11">
        <v>0</v>
      </c>
      <c r="N83" s="11"/>
      <c r="O83" s="11">
        <v>1526308111</v>
      </c>
      <c r="P83" s="11"/>
      <c r="Q83" s="11">
        <v>0</v>
      </c>
      <c r="R83" s="11"/>
      <c r="S83" s="11">
        <v>1526308111</v>
      </c>
      <c r="T83" s="7"/>
      <c r="U83" s="23">
        <v>8.9999999999999998E-4</v>
      </c>
    </row>
    <row r="84" spans="1:21" s="3" customFormat="1" x14ac:dyDescent="0.45">
      <c r="A84" s="2" t="s">
        <v>63</v>
      </c>
      <c r="C84" s="11">
        <v>0</v>
      </c>
      <c r="D84" s="11"/>
      <c r="E84" s="11">
        <v>-5934478500</v>
      </c>
      <c r="F84" s="11"/>
      <c r="G84" s="11">
        <v>0</v>
      </c>
      <c r="H84" s="11"/>
      <c r="I84" s="11">
        <v>-5934478500</v>
      </c>
      <c r="J84" s="7"/>
      <c r="K84" s="23">
        <v>1.9400000000000001E-2</v>
      </c>
      <c r="L84" s="7"/>
      <c r="M84" s="11">
        <v>0</v>
      </c>
      <c r="N84" s="11"/>
      <c r="O84" s="11">
        <v>-7846702012</v>
      </c>
      <c r="P84" s="11"/>
      <c r="Q84" s="11">
        <v>0</v>
      </c>
      <c r="R84" s="11"/>
      <c r="S84" s="11">
        <v>-7846702012</v>
      </c>
      <c r="T84" s="7"/>
      <c r="U84" s="23">
        <v>-4.4999999999999997E-3</v>
      </c>
    </row>
    <row r="85" spans="1:21" s="3" customFormat="1" x14ac:dyDescent="0.45">
      <c r="A85" s="2" t="s">
        <v>29</v>
      </c>
      <c r="C85" s="11">
        <v>0</v>
      </c>
      <c r="D85" s="11"/>
      <c r="E85" s="11">
        <v>-28482676222</v>
      </c>
      <c r="F85" s="11"/>
      <c r="G85" s="11">
        <v>0</v>
      </c>
      <c r="H85" s="11"/>
      <c r="I85" s="11">
        <v>-28482676222</v>
      </c>
      <c r="J85" s="7"/>
      <c r="K85" s="23">
        <v>9.2999999999999999E-2</v>
      </c>
      <c r="L85" s="7"/>
      <c r="M85" s="11">
        <v>0</v>
      </c>
      <c r="N85" s="11"/>
      <c r="O85" s="11">
        <v>-41256448151</v>
      </c>
      <c r="P85" s="11"/>
      <c r="Q85" s="11">
        <v>0</v>
      </c>
      <c r="R85" s="11"/>
      <c r="S85" s="11">
        <v>-41256448151</v>
      </c>
      <c r="T85" s="7"/>
      <c r="U85" s="23">
        <v>-2.3900000000000001E-2</v>
      </c>
    </row>
    <row r="86" spans="1:21" s="3" customFormat="1" x14ac:dyDescent="0.45">
      <c r="A86" s="2" t="s">
        <v>35</v>
      </c>
      <c r="C86" s="11">
        <v>0</v>
      </c>
      <c r="D86" s="11"/>
      <c r="E86" s="11">
        <v>130406646</v>
      </c>
      <c r="F86" s="11"/>
      <c r="G86" s="11">
        <v>0</v>
      </c>
      <c r="H86" s="11"/>
      <c r="I86" s="11">
        <v>130406646</v>
      </c>
      <c r="J86" s="7"/>
      <c r="K86" s="23">
        <v>-4.0000000000000002E-4</v>
      </c>
      <c r="L86" s="7"/>
      <c r="M86" s="11">
        <v>0</v>
      </c>
      <c r="N86" s="11"/>
      <c r="O86" s="11">
        <v>261589557</v>
      </c>
      <c r="P86" s="11"/>
      <c r="Q86" s="11">
        <v>0</v>
      </c>
      <c r="R86" s="11"/>
      <c r="S86" s="11">
        <v>261589557</v>
      </c>
      <c r="T86" s="7"/>
      <c r="U86" s="23">
        <v>2.0000000000000001E-4</v>
      </c>
    </row>
    <row r="87" spans="1:21" s="3" customFormat="1" x14ac:dyDescent="0.45">
      <c r="A87" s="2" t="s">
        <v>55</v>
      </c>
      <c r="C87" s="11">
        <v>0</v>
      </c>
      <c r="D87" s="11"/>
      <c r="E87" s="11">
        <v>1807602935</v>
      </c>
      <c r="F87" s="11"/>
      <c r="G87" s="11">
        <v>0</v>
      </c>
      <c r="H87" s="11"/>
      <c r="I87" s="11">
        <v>1807602935</v>
      </c>
      <c r="J87" s="7"/>
      <c r="K87" s="23">
        <v>-5.8999999999999999E-3</v>
      </c>
      <c r="L87" s="7"/>
      <c r="M87" s="11">
        <v>0</v>
      </c>
      <c r="N87" s="11"/>
      <c r="O87" s="11">
        <v>1924259093</v>
      </c>
      <c r="P87" s="11"/>
      <c r="Q87" s="11">
        <v>0</v>
      </c>
      <c r="R87" s="11"/>
      <c r="S87" s="11">
        <v>1924259093</v>
      </c>
      <c r="T87" s="7"/>
      <c r="U87" s="23">
        <v>1.1000000000000001E-3</v>
      </c>
    </row>
    <row r="88" spans="1:21" s="3" customFormat="1" x14ac:dyDescent="0.45">
      <c r="A88" s="2" t="s">
        <v>74</v>
      </c>
      <c r="C88" s="11">
        <v>0</v>
      </c>
      <c r="D88" s="11"/>
      <c r="E88" s="11">
        <v>4886470586</v>
      </c>
      <c r="F88" s="11"/>
      <c r="G88" s="11">
        <v>0</v>
      </c>
      <c r="H88" s="11"/>
      <c r="I88" s="11">
        <v>4886470586</v>
      </c>
      <c r="J88" s="7"/>
      <c r="K88" s="23">
        <v>-1.6E-2</v>
      </c>
      <c r="L88" s="7"/>
      <c r="M88" s="11">
        <v>0</v>
      </c>
      <c r="N88" s="11"/>
      <c r="O88" s="11">
        <v>4886470586</v>
      </c>
      <c r="P88" s="11"/>
      <c r="Q88" s="11">
        <v>0</v>
      </c>
      <c r="R88" s="11"/>
      <c r="S88" s="11">
        <v>4886470586</v>
      </c>
      <c r="T88" s="7"/>
      <c r="U88" s="23">
        <v>2.8E-3</v>
      </c>
    </row>
    <row r="89" spans="1:21" s="3" customFormat="1" x14ac:dyDescent="0.45">
      <c r="A89" s="2" t="s">
        <v>70</v>
      </c>
      <c r="C89" s="11">
        <v>0</v>
      </c>
      <c r="D89" s="11"/>
      <c r="E89" s="11">
        <v>-244353656</v>
      </c>
      <c r="F89" s="11"/>
      <c r="G89" s="11">
        <v>0</v>
      </c>
      <c r="H89" s="11"/>
      <c r="I89" s="11">
        <v>-244353656</v>
      </c>
      <c r="J89" s="7"/>
      <c r="K89" s="23">
        <v>8.0000000000000004E-4</v>
      </c>
      <c r="L89" s="7"/>
      <c r="M89" s="11">
        <v>0</v>
      </c>
      <c r="N89" s="11"/>
      <c r="O89" s="11">
        <v>-244353656</v>
      </c>
      <c r="P89" s="11"/>
      <c r="Q89" s="11">
        <v>0</v>
      </c>
      <c r="R89" s="11"/>
      <c r="S89" s="11">
        <v>-244353656</v>
      </c>
      <c r="T89" s="7"/>
      <c r="U89" s="23">
        <v>-1E-4</v>
      </c>
    </row>
    <row r="90" spans="1:21" s="3" customFormat="1" x14ac:dyDescent="0.45">
      <c r="A90" s="2" t="s">
        <v>69</v>
      </c>
      <c r="C90" s="11">
        <v>0</v>
      </c>
      <c r="D90" s="11"/>
      <c r="E90" s="11">
        <v>0</v>
      </c>
      <c r="F90" s="11"/>
      <c r="G90" s="11">
        <v>0</v>
      </c>
      <c r="H90" s="11"/>
      <c r="I90" s="11">
        <v>0</v>
      </c>
      <c r="J90" s="7"/>
      <c r="K90" s="23">
        <v>0</v>
      </c>
      <c r="L90" s="7"/>
      <c r="M90" s="11">
        <v>0</v>
      </c>
      <c r="N90" s="11"/>
      <c r="O90" s="11">
        <v>216500</v>
      </c>
      <c r="P90" s="11"/>
      <c r="Q90" s="11">
        <v>0</v>
      </c>
      <c r="R90" s="11"/>
      <c r="S90" s="11">
        <v>216500</v>
      </c>
      <c r="T90" s="7"/>
      <c r="U90" s="23">
        <v>0</v>
      </c>
    </row>
    <row r="91" spans="1:21" ht="19.5" thickBot="1" x14ac:dyDescent="0.5">
      <c r="A91" s="1" t="s">
        <v>189</v>
      </c>
      <c r="C91" s="36">
        <f>SUM(C8:C90)</f>
        <v>7622308758</v>
      </c>
      <c r="D91" s="29"/>
      <c r="E91" s="36">
        <f>SUM(E8:E90)</f>
        <v>-545145958363</v>
      </c>
      <c r="F91" s="29"/>
      <c r="G91" s="36">
        <f>SUM(G8:G90)</f>
        <v>224485355269</v>
      </c>
      <c r="H91" s="29"/>
      <c r="I91" s="36">
        <f>SUM(I8:I90)</f>
        <v>-313038294336</v>
      </c>
      <c r="J91" s="29"/>
      <c r="K91" s="37">
        <f>SUM(K8:K90)</f>
        <v>1.0221999999999998</v>
      </c>
      <c r="L91" s="29"/>
      <c r="M91" s="36">
        <f>'درآمد سود سهام'!S45</f>
        <v>74835480600</v>
      </c>
      <c r="N91" s="29"/>
      <c r="O91" s="36">
        <f>'درآمد ناشی از تغییر قیمت اوراق'!Q70</f>
        <v>399973306181</v>
      </c>
      <c r="P91" s="29"/>
      <c r="Q91" s="36">
        <f>'درآمد ناشی از فروش'!Q58</f>
        <v>1224455611942</v>
      </c>
      <c r="R91" s="29"/>
      <c r="S91" s="36">
        <f>Q91+O91</f>
        <v>1624428918123</v>
      </c>
      <c r="T91" s="29"/>
      <c r="U91" s="37">
        <f>SUM(U8:U90)</f>
        <v>0.98490000000000011</v>
      </c>
    </row>
    <row r="92" spans="1:21" ht="19.5" thickTop="1" x14ac:dyDescent="0.45"/>
    <row r="94" spans="1:21" x14ac:dyDescent="0.45">
      <c r="S94" s="10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0866141732283472" right="0.70866141732283472" top="0.74803149606299213" bottom="0.74803149606299213" header="0.31496062992125984" footer="0.31496062992125984"/>
  <pageSetup scale="55" orientation="landscape" r:id="rId1"/>
  <rowBreaks count="1" manualBreakCount="1">
    <brk id="41" max="2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"/>
  <sheetViews>
    <sheetView rightToLeft="1" zoomScale="60" zoomScaleNormal="60" workbookViewId="0">
      <selection activeCell="A4" sqref="A4:Q4"/>
    </sheetView>
  </sheetViews>
  <sheetFormatPr defaultRowHeight="18.75" x14ac:dyDescent="0.45"/>
  <cols>
    <col min="1" max="1" width="1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20.57031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s="5" customFormat="1" ht="36" x14ac:dyDescent="0.7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s="5" customFormat="1" ht="36" x14ac:dyDescent="0.7">
      <c r="A3" s="13" t="s">
        <v>122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s="5" customFormat="1" ht="36" x14ac:dyDescent="0.7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s="3" customFormat="1" ht="27.75" x14ac:dyDescent="0.4">
      <c r="A6" s="15" t="s">
        <v>126</v>
      </c>
      <c r="C6" s="15" t="s">
        <v>124</v>
      </c>
      <c r="D6" s="15" t="s">
        <v>124</v>
      </c>
      <c r="E6" s="15" t="s">
        <v>124</v>
      </c>
      <c r="F6" s="15" t="s">
        <v>124</v>
      </c>
      <c r="G6" s="15" t="s">
        <v>124</v>
      </c>
      <c r="H6" s="15" t="s">
        <v>124</v>
      </c>
      <c r="I6" s="15" t="s">
        <v>124</v>
      </c>
      <c r="K6" s="15" t="s">
        <v>125</v>
      </c>
      <c r="L6" s="15" t="s">
        <v>125</v>
      </c>
      <c r="M6" s="15" t="s">
        <v>125</v>
      </c>
      <c r="N6" s="15" t="s">
        <v>125</v>
      </c>
      <c r="O6" s="15" t="s">
        <v>125</v>
      </c>
      <c r="P6" s="15" t="s">
        <v>125</v>
      </c>
      <c r="Q6" s="15" t="s">
        <v>125</v>
      </c>
    </row>
    <row r="7" spans="1:17" s="3" customFormat="1" ht="27.75" x14ac:dyDescent="0.4">
      <c r="A7" s="15" t="s">
        <v>126</v>
      </c>
      <c r="C7" s="15" t="s">
        <v>188</v>
      </c>
      <c r="E7" s="15" t="s">
        <v>186</v>
      </c>
      <c r="G7" s="15" t="s">
        <v>187</v>
      </c>
      <c r="I7" s="15" t="s">
        <v>189</v>
      </c>
      <c r="K7" s="15" t="s">
        <v>188</v>
      </c>
      <c r="M7" s="15" t="s">
        <v>186</v>
      </c>
      <c r="O7" s="15" t="s">
        <v>187</v>
      </c>
      <c r="Q7" s="15" t="s">
        <v>189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"/>
  <sheetViews>
    <sheetView rightToLeft="1" topLeftCell="A4" zoomScale="80" zoomScaleNormal="80" workbookViewId="0">
      <selection activeCell="E8" sqref="E8:E12"/>
    </sheetView>
  </sheetViews>
  <sheetFormatPr defaultRowHeight="18.75" x14ac:dyDescent="0.45"/>
  <cols>
    <col min="1" max="1" width="21.1406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16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s="5" customFormat="1" ht="36" x14ac:dyDescent="0.7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5" customFormat="1" ht="36" x14ac:dyDescent="0.7">
      <c r="A3" s="13" t="s">
        <v>122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s="5" customFormat="1" ht="36" x14ac:dyDescent="0.7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s="3" customFormat="1" ht="27.75" x14ac:dyDescent="0.4">
      <c r="A6" s="15" t="s">
        <v>190</v>
      </c>
      <c r="B6" s="15" t="s">
        <v>190</v>
      </c>
      <c r="C6" s="15" t="s">
        <v>190</v>
      </c>
      <c r="E6" s="15" t="s">
        <v>124</v>
      </c>
      <c r="F6" s="15" t="s">
        <v>124</v>
      </c>
      <c r="G6" s="15" t="s">
        <v>124</v>
      </c>
      <c r="I6" s="15" t="s">
        <v>125</v>
      </c>
      <c r="J6" s="15" t="s">
        <v>125</v>
      </c>
      <c r="K6" s="15" t="s">
        <v>125</v>
      </c>
    </row>
    <row r="7" spans="1:11" s="3" customFormat="1" ht="84" customHeight="1" x14ac:dyDescent="0.4">
      <c r="A7" s="15" t="s">
        <v>191</v>
      </c>
      <c r="C7" s="15" t="s">
        <v>101</v>
      </c>
      <c r="E7" s="14" t="s">
        <v>214</v>
      </c>
      <c r="G7" s="14" t="s">
        <v>216</v>
      </c>
      <c r="I7" s="14" t="s">
        <v>215</v>
      </c>
      <c r="K7" s="14" t="s">
        <v>216</v>
      </c>
    </row>
    <row r="8" spans="1:11" s="3" customFormat="1" x14ac:dyDescent="0.45">
      <c r="A8" s="2" t="s">
        <v>107</v>
      </c>
      <c r="C8" s="22">
        <v>55917450</v>
      </c>
      <c r="D8" s="7"/>
      <c r="E8" s="6">
        <v>35310367</v>
      </c>
      <c r="F8" s="7"/>
      <c r="G8" s="7" t="s">
        <v>131</v>
      </c>
      <c r="H8" s="7"/>
      <c r="I8" s="6">
        <v>40298385</v>
      </c>
      <c r="K8" s="3" t="s">
        <v>131</v>
      </c>
    </row>
    <row r="9" spans="1:11" s="3" customFormat="1" x14ac:dyDescent="0.45">
      <c r="A9" s="2" t="s">
        <v>110</v>
      </c>
      <c r="C9" s="7" t="s">
        <v>111</v>
      </c>
      <c r="D9" s="7"/>
      <c r="E9" s="6">
        <v>2860</v>
      </c>
      <c r="F9" s="7"/>
      <c r="G9" s="7" t="s">
        <v>131</v>
      </c>
      <c r="H9" s="7"/>
      <c r="I9" s="6">
        <v>9889</v>
      </c>
      <c r="K9" s="3" t="s">
        <v>131</v>
      </c>
    </row>
    <row r="10" spans="1:11" s="3" customFormat="1" x14ac:dyDescent="0.45">
      <c r="A10" s="2" t="s">
        <v>113</v>
      </c>
      <c r="C10" s="7" t="s">
        <v>114</v>
      </c>
      <c r="D10" s="7"/>
      <c r="E10" s="6">
        <v>310</v>
      </c>
      <c r="F10" s="7"/>
      <c r="G10" s="7" t="s">
        <v>131</v>
      </c>
      <c r="H10" s="7"/>
      <c r="I10" s="6">
        <v>1240</v>
      </c>
      <c r="K10" s="3" t="s">
        <v>131</v>
      </c>
    </row>
    <row r="11" spans="1:11" s="3" customFormat="1" x14ac:dyDescent="0.45">
      <c r="A11" s="2" t="s">
        <v>116</v>
      </c>
      <c r="C11" s="7" t="s">
        <v>117</v>
      </c>
      <c r="D11" s="7"/>
      <c r="E11" s="6">
        <v>15595</v>
      </c>
      <c r="F11" s="7"/>
      <c r="G11" s="7" t="s">
        <v>131</v>
      </c>
      <c r="H11" s="7"/>
      <c r="I11" s="6">
        <v>908823</v>
      </c>
      <c r="K11" s="3" t="s">
        <v>131</v>
      </c>
    </row>
    <row r="12" spans="1:11" s="3" customFormat="1" thickBot="1" x14ac:dyDescent="0.45">
      <c r="E12" s="38">
        <f>SUM(E8:E11)</f>
        <v>35329132</v>
      </c>
      <c r="I12" s="38">
        <f>SUM(I8:I11)</f>
        <v>41218337</v>
      </c>
    </row>
    <row r="13" spans="1:11" s="3" customFormat="1" thickTop="1" x14ac:dyDescent="0.4"/>
    <row r="14" spans="1:11" s="3" customFormat="1" ht="18" x14ac:dyDescent="0.4"/>
    <row r="15" spans="1:11" s="3" customFormat="1" ht="18" x14ac:dyDescent="0.4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0866141732283472" right="0.70866141732283472" top="0.74803149606299213" bottom="0.74803149606299213" header="0.31496062992125984" footer="0.31496062992125984"/>
  <pageSetup scale="9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3"/>
  <sheetViews>
    <sheetView rightToLeft="1" tabSelected="1" view="pageBreakPreview" zoomScale="82" zoomScaleNormal="100" zoomScaleSheetLayoutView="82" workbookViewId="0">
      <selection activeCell="E8" sqref="E8"/>
    </sheetView>
  </sheetViews>
  <sheetFormatPr defaultRowHeight="18.75" x14ac:dyDescent="0.45"/>
  <cols>
    <col min="1" max="1" width="35.570312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s="5" customFormat="1" ht="36" x14ac:dyDescent="0.7">
      <c r="A2" s="13" t="s">
        <v>0</v>
      </c>
      <c r="B2" s="13"/>
      <c r="C2" s="13"/>
      <c r="D2" s="13"/>
      <c r="E2" s="13"/>
    </row>
    <row r="3" spans="1:5" s="5" customFormat="1" ht="36" x14ac:dyDescent="0.7">
      <c r="A3" s="13" t="s">
        <v>122</v>
      </c>
      <c r="B3" s="13" t="s">
        <v>122</v>
      </c>
      <c r="C3" s="13" t="s">
        <v>122</v>
      </c>
      <c r="D3" s="13" t="s">
        <v>122</v>
      </c>
    </row>
    <row r="4" spans="1:5" s="5" customFormat="1" ht="36" x14ac:dyDescent="0.7">
      <c r="A4" s="13" t="s">
        <v>2</v>
      </c>
      <c r="B4" s="13" t="s">
        <v>2</v>
      </c>
      <c r="C4" s="13" t="s">
        <v>2</v>
      </c>
      <c r="D4" s="13" t="s">
        <v>2</v>
      </c>
    </row>
    <row r="6" spans="1:5" s="3" customFormat="1" ht="27.75" x14ac:dyDescent="0.4">
      <c r="A6" s="15" t="s">
        <v>192</v>
      </c>
      <c r="C6" s="15" t="s">
        <v>124</v>
      </c>
      <c r="E6" s="15" t="s">
        <v>6</v>
      </c>
    </row>
    <row r="7" spans="1:5" s="3" customFormat="1" ht="27.75" x14ac:dyDescent="0.4">
      <c r="A7" s="15" t="s">
        <v>192</v>
      </c>
      <c r="C7" s="15" t="s">
        <v>104</v>
      </c>
      <c r="E7" s="15" t="s">
        <v>104</v>
      </c>
    </row>
    <row r="8" spans="1:5" s="3" customFormat="1" x14ac:dyDescent="0.45">
      <c r="A8" s="2" t="s">
        <v>192</v>
      </c>
      <c r="C8" s="6">
        <v>4149147</v>
      </c>
      <c r="D8" s="7"/>
      <c r="E8" s="6">
        <v>79445108</v>
      </c>
    </row>
    <row r="9" spans="1:5" s="3" customFormat="1" x14ac:dyDescent="0.45">
      <c r="A9" s="2" t="s">
        <v>193</v>
      </c>
      <c r="C9" s="6">
        <v>0</v>
      </c>
      <c r="D9" s="7"/>
      <c r="E9" s="6">
        <v>22</v>
      </c>
    </row>
    <row r="10" spans="1:5" s="3" customFormat="1" x14ac:dyDescent="0.45">
      <c r="A10" s="2" t="s">
        <v>194</v>
      </c>
      <c r="C10" s="6">
        <v>550478159</v>
      </c>
      <c r="D10" s="7"/>
      <c r="E10" s="6">
        <v>2291636676</v>
      </c>
    </row>
    <row r="11" spans="1:5" s="3" customFormat="1" ht="19.5" thickBot="1" x14ac:dyDescent="0.5">
      <c r="A11" s="2" t="s">
        <v>222</v>
      </c>
      <c r="C11" s="27">
        <v>554627306</v>
      </c>
      <c r="D11" s="7"/>
      <c r="E11" s="27">
        <v>2371081806</v>
      </c>
    </row>
    <row r="12" spans="1:5" ht="19.5" thickTop="1" x14ac:dyDescent="0.45"/>
    <row r="13" spans="1:5" x14ac:dyDescent="0.45">
      <c r="C13" s="32"/>
    </row>
  </sheetData>
  <mergeCells count="8">
    <mergeCell ref="A3:D3"/>
    <mergeCell ref="A4:D4"/>
    <mergeCell ref="A2:E2"/>
    <mergeCell ref="A6:A7"/>
    <mergeCell ref="C7"/>
    <mergeCell ref="C6"/>
    <mergeCell ref="E7"/>
    <mergeCell ref="E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workbookViewId="0">
      <selection activeCell="C10" sqref="C10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s="5" customFormat="1" ht="28.5" x14ac:dyDescent="0.7">
      <c r="A2" s="19" t="s">
        <v>0</v>
      </c>
      <c r="B2" s="19"/>
      <c r="C2" s="19"/>
      <c r="D2" s="19"/>
      <c r="E2" s="19"/>
      <c r="F2" s="19"/>
      <c r="G2" s="19"/>
    </row>
    <row r="3" spans="1:7" s="5" customFormat="1" ht="28.5" x14ac:dyDescent="0.7">
      <c r="A3" s="19" t="s">
        <v>122</v>
      </c>
      <c r="B3" s="19"/>
      <c r="C3" s="19"/>
      <c r="D3" s="19"/>
      <c r="E3" s="19"/>
      <c r="F3" s="19"/>
      <c r="G3" s="19"/>
    </row>
    <row r="4" spans="1:7" s="5" customFormat="1" ht="28.5" x14ac:dyDescent="0.7">
      <c r="A4" s="19" t="s">
        <v>2</v>
      </c>
      <c r="B4" s="19"/>
      <c r="C4" s="19"/>
      <c r="D4" s="19"/>
      <c r="E4" s="19"/>
      <c r="F4" s="19"/>
      <c r="G4" s="19"/>
    </row>
    <row r="5" spans="1:7" s="3" customFormat="1" ht="18" x14ac:dyDescent="0.4"/>
    <row r="6" spans="1:7" s="3" customFormat="1" ht="87.75" customHeight="1" x14ac:dyDescent="0.5">
      <c r="A6" s="17" t="s">
        <v>126</v>
      </c>
      <c r="B6" s="12"/>
      <c r="C6" s="17" t="s">
        <v>104</v>
      </c>
      <c r="D6" s="12"/>
      <c r="E6" s="18" t="s">
        <v>206</v>
      </c>
      <c r="F6" s="12"/>
      <c r="G6" s="18" t="s">
        <v>205</v>
      </c>
    </row>
    <row r="7" spans="1:7" s="3" customFormat="1" x14ac:dyDescent="0.45">
      <c r="A7" s="2" t="s">
        <v>195</v>
      </c>
      <c r="C7" s="11">
        <f>'سرمایه‌گذاری در سهام'!I91</f>
        <v>-313038294336</v>
      </c>
      <c r="E7" s="23">
        <v>1.022</v>
      </c>
      <c r="F7" s="7"/>
      <c r="G7" s="23">
        <v>-6.1100000000000002E-2</v>
      </c>
    </row>
    <row r="8" spans="1:7" s="3" customFormat="1" x14ac:dyDescent="0.45">
      <c r="A8" s="2" t="s">
        <v>196</v>
      </c>
      <c r="C8" s="11">
        <v>0</v>
      </c>
      <c r="E8" s="23">
        <v>0</v>
      </c>
      <c r="F8" s="7"/>
      <c r="G8" s="23">
        <v>0</v>
      </c>
    </row>
    <row r="9" spans="1:7" s="3" customFormat="1" x14ac:dyDescent="0.45">
      <c r="A9" s="2" t="s">
        <v>197</v>
      </c>
      <c r="C9" s="11">
        <f>'درآمد سپرده بانکی'!E12</f>
        <v>35329132</v>
      </c>
      <c r="E9" s="23">
        <v>-1E-4</v>
      </c>
      <c r="F9" s="7"/>
      <c r="G9" s="23">
        <v>0</v>
      </c>
    </row>
    <row r="10" spans="1:7" ht="19.5" thickBot="1" x14ac:dyDescent="0.5">
      <c r="A10" s="1" t="s">
        <v>189</v>
      </c>
      <c r="C10" s="34">
        <f>SUM(C7:C9)</f>
        <v>-313002965204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view="pageBreakPreview" zoomScale="60" zoomScaleNormal="100" workbookViewId="0">
      <selection activeCell="B1" sqref="B1"/>
    </sheetView>
  </sheetViews>
  <sheetFormatPr defaultRowHeight="18.75" x14ac:dyDescent="0.45"/>
  <cols>
    <col min="1" max="1" width="1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s="5" customFormat="1" ht="36" x14ac:dyDescent="0.7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s="5" customFormat="1" ht="36" x14ac:dyDescent="0.7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s="5" customFormat="1" ht="36" x14ac:dyDescent="0.7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s="3" customFormat="1" ht="27.75" x14ac:dyDescent="0.4">
      <c r="A6" s="15" t="s">
        <v>3</v>
      </c>
      <c r="C6" s="15" t="s">
        <v>4</v>
      </c>
      <c r="D6" s="15" t="s">
        <v>4</v>
      </c>
      <c r="E6" s="15" t="s">
        <v>4</v>
      </c>
      <c r="F6" s="15" t="s">
        <v>4</v>
      </c>
      <c r="G6" s="15" t="s">
        <v>4</v>
      </c>
      <c r="H6" s="15" t="s">
        <v>4</v>
      </c>
      <c r="I6" s="15" t="s">
        <v>4</v>
      </c>
      <c r="K6" s="15" t="s">
        <v>6</v>
      </c>
      <c r="L6" s="15" t="s">
        <v>6</v>
      </c>
      <c r="M6" s="15" t="s">
        <v>6</v>
      </c>
      <c r="N6" s="15" t="s">
        <v>6</v>
      </c>
      <c r="O6" s="15" t="s">
        <v>6</v>
      </c>
      <c r="P6" s="15" t="s">
        <v>6</v>
      </c>
      <c r="Q6" s="15" t="s">
        <v>6</v>
      </c>
    </row>
    <row r="7" spans="1:17" s="3" customFormat="1" ht="27.75" x14ac:dyDescent="0.4">
      <c r="A7" s="15" t="s">
        <v>3</v>
      </c>
      <c r="C7" s="15" t="s">
        <v>78</v>
      </c>
      <c r="E7" s="15" t="s">
        <v>79</v>
      </c>
      <c r="G7" s="15" t="s">
        <v>80</v>
      </c>
      <c r="I7" s="15" t="s">
        <v>81</v>
      </c>
      <c r="K7" s="15" t="s">
        <v>78</v>
      </c>
      <c r="M7" s="15" t="s">
        <v>79</v>
      </c>
      <c r="O7" s="15" t="s">
        <v>80</v>
      </c>
      <c r="Q7" s="15" t="s">
        <v>81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10"/>
  <sheetViews>
    <sheetView rightToLeft="1" view="pageBreakPreview" topLeftCell="B1" zoomScale="62" zoomScaleNormal="50" zoomScaleSheetLayoutView="62" workbookViewId="0">
      <selection activeCell="B5" sqref="A5:XFD5"/>
    </sheetView>
  </sheetViews>
  <sheetFormatPr defaultRowHeight="18.75" x14ac:dyDescent="0.45"/>
  <cols>
    <col min="1" max="1" width="12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s="5" customFormat="1" ht="36" x14ac:dyDescent="0.7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s="5" customFormat="1" ht="36" x14ac:dyDescent="0.7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s="5" customFormat="1" ht="36" x14ac:dyDescent="0.7">
      <c r="B4" s="13" t="s">
        <v>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s="5" customFormat="1" ht="36" x14ac:dyDescent="0.7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37" s="5" customFormat="1" ht="36" x14ac:dyDescent="0.7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8" spans="1:37" s="3" customFormat="1" ht="27.75" x14ac:dyDescent="0.4">
      <c r="A8" s="15" t="s">
        <v>82</v>
      </c>
      <c r="B8" s="15" t="s">
        <v>82</v>
      </c>
      <c r="C8" s="15" t="s">
        <v>82</v>
      </c>
      <c r="D8" s="15" t="s">
        <v>82</v>
      </c>
      <c r="E8" s="15" t="s">
        <v>82</v>
      </c>
      <c r="F8" s="15" t="s">
        <v>82</v>
      </c>
      <c r="G8" s="15" t="s">
        <v>82</v>
      </c>
      <c r="H8" s="15" t="s">
        <v>82</v>
      </c>
      <c r="I8" s="15" t="s">
        <v>82</v>
      </c>
      <c r="J8" s="15" t="s">
        <v>82</v>
      </c>
      <c r="K8" s="15" t="s">
        <v>82</v>
      </c>
      <c r="L8" s="15" t="s">
        <v>82</v>
      </c>
      <c r="M8" s="15" t="s">
        <v>82</v>
      </c>
      <c r="O8" s="15" t="s">
        <v>4</v>
      </c>
      <c r="P8" s="15" t="s">
        <v>4</v>
      </c>
      <c r="Q8" s="15" t="s">
        <v>4</v>
      </c>
      <c r="R8" s="15" t="s">
        <v>4</v>
      </c>
      <c r="S8" s="15" t="s">
        <v>4</v>
      </c>
      <c r="U8" s="15" t="s">
        <v>5</v>
      </c>
      <c r="V8" s="15" t="s">
        <v>5</v>
      </c>
      <c r="W8" s="15" t="s">
        <v>5</v>
      </c>
      <c r="X8" s="15" t="s">
        <v>5</v>
      </c>
      <c r="Y8" s="15" t="s">
        <v>5</v>
      </c>
      <c r="Z8" s="15" t="s">
        <v>5</v>
      </c>
      <c r="AA8" s="15" t="s">
        <v>5</v>
      </c>
      <c r="AC8" s="15" t="s">
        <v>6</v>
      </c>
      <c r="AD8" s="15" t="s">
        <v>6</v>
      </c>
      <c r="AE8" s="15" t="s">
        <v>6</v>
      </c>
      <c r="AF8" s="15" t="s">
        <v>6</v>
      </c>
      <c r="AG8" s="15" t="s">
        <v>6</v>
      </c>
      <c r="AH8" s="15" t="s">
        <v>6</v>
      </c>
      <c r="AI8" s="15" t="s">
        <v>6</v>
      </c>
      <c r="AJ8" s="15" t="s">
        <v>6</v>
      </c>
      <c r="AK8" s="15" t="s">
        <v>6</v>
      </c>
    </row>
    <row r="9" spans="1:37" s="3" customFormat="1" ht="27.75" x14ac:dyDescent="0.4">
      <c r="A9" s="15" t="s">
        <v>83</v>
      </c>
      <c r="C9" s="15" t="s">
        <v>84</v>
      </c>
      <c r="E9" s="15" t="s">
        <v>85</v>
      </c>
      <c r="G9" s="15" t="s">
        <v>86</v>
      </c>
      <c r="I9" s="15" t="s">
        <v>87</v>
      </c>
      <c r="K9" s="15" t="s">
        <v>88</v>
      </c>
      <c r="M9" s="15" t="s">
        <v>81</v>
      </c>
      <c r="O9" s="15" t="s">
        <v>7</v>
      </c>
      <c r="Q9" s="15" t="s">
        <v>8</v>
      </c>
      <c r="S9" s="15" t="s">
        <v>9</v>
      </c>
      <c r="U9" s="15" t="s">
        <v>10</v>
      </c>
      <c r="V9" s="15" t="s">
        <v>10</v>
      </c>
      <c r="W9" s="15" t="s">
        <v>10</v>
      </c>
      <c r="Y9" s="15" t="s">
        <v>11</v>
      </c>
      <c r="Z9" s="15" t="s">
        <v>11</v>
      </c>
      <c r="AA9" s="15" t="s">
        <v>11</v>
      </c>
      <c r="AC9" s="15" t="s">
        <v>7</v>
      </c>
      <c r="AE9" s="15" t="s">
        <v>89</v>
      </c>
      <c r="AG9" s="15" t="s">
        <v>8</v>
      </c>
      <c r="AI9" s="15" t="s">
        <v>9</v>
      </c>
      <c r="AK9" s="15" t="s">
        <v>13</v>
      </c>
    </row>
    <row r="10" spans="1:37" s="3" customFormat="1" ht="41.25" customHeight="1" x14ac:dyDescent="0.4">
      <c r="A10" s="15" t="s">
        <v>83</v>
      </c>
      <c r="C10" s="15" t="s">
        <v>84</v>
      </c>
      <c r="E10" s="15" t="s">
        <v>85</v>
      </c>
      <c r="G10" s="15" t="s">
        <v>86</v>
      </c>
      <c r="I10" s="15" t="s">
        <v>87</v>
      </c>
      <c r="K10" s="15" t="s">
        <v>88</v>
      </c>
      <c r="M10" s="15" t="s">
        <v>81</v>
      </c>
      <c r="O10" s="15" t="s">
        <v>7</v>
      </c>
      <c r="Q10" s="15" t="s">
        <v>8</v>
      </c>
      <c r="S10" s="15" t="s">
        <v>9</v>
      </c>
      <c r="U10" s="15" t="s">
        <v>7</v>
      </c>
      <c r="W10" s="15" t="s">
        <v>8</v>
      </c>
      <c r="Y10" s="15" t="s">
        <v>7</v>
      </c>
      <c r="AA10" s="15" t="s">
        <v>14</v>
      </c>
      <c r="AC10" s="15" t="s">
        <v>7</v>
      </c>
      <c r="AE10" s="15" t="s">
        <v>89</v>
      </c>
      <c r="AG10" s="15" t="s">
        <v>8</v>
      </c>
      <c r="AI10" s="15" t="s">
        <v>9</v>
      </c>
      <c r="AK10" s="15" t="s">
        <v>13</v>
      </c>
    </row>
  </sheetData>
  <mergeCells count="28">
    <mergeCell ref="W10"/>
    <mergeCell ref="U9:W9"/>
    <mergeCell ref="K9:K10"/>
    <mergeCell ref="M9:M10"/>
    <mergeCell ref="A8:M8"/>
    <mergeCell ref="O9:O10"/>
    <mergeCell ref="Q9:Q10"/>
    <mergeCell ref="A9:A10"/>
    <mergeCell ref="C9:C10"/>
    <mergeCell ref="E9:E10"/>
    <mergeCell ref="G9:G10"/>
    <mergeCell ref="I9:I10"/>
    <mergeCell ref="A2:AK2"/>
    <mergeCell ref="A3:AK3"/>
    <mergeCell ref="B4:AK4"/>
    <mergeCell ref="AE9:AE10"/>
    <mergeCell ref="AG9:AG10"/>
    <mergeCell ref="AI9:AI10"/>
    <mergeCell ref="AK9:AK10"/>
    <mergeCell ref="AC8:AK8"/>
    <mergeCell ref="Y10"/>
    <mergeCell ref="AA10"/>
    <mergeCell ref="Y9:AA9"/>
    <mergeCell ref="U8:AA8"/>
    <mergeCell ref="AC9:AC10"/>
    <mergeCell ref="S9:S10"/>
    <mergeCell ref="O8:S8"/>
    <mergeCell ref="U10"/>
  </mergeCell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view="pageBreakPreview" zoomScale="60" zoomScaleNormal="70" workbookViewId="0">
      <selection activeCell="A4" sqref="A4:M4"/>
    </sheetView>
  </sheetViews>
  <sheetFormatPr defaultRowHeight="18.75" x14ac:dyDescent="0.45"/>
  <cols>
    <col min="1" max="1" width="13.8554687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2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s="5" customFormat="1" ht="36" x14ac:dyDescent="0.7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s="5" customFormat="1" ht="36" x14ac:dyDescent="0.7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s="5" customFormat="1" ht="36" x14ac:dyDescent="0.7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1:13" s="3" customFormat="1" ht="27.75" x14ac:dyDescent="0.4">
      <c r="A6" s="15" t="s">
        <v>3</v>
      </c>
      <c r="C6" s="15" t="s">
        <v>6</v>
      </c>
      <c r="D6" s="15" t="s">
        <v>6</v>
      </c>
      <c r="E6" s="15" t="s">
        <v>6</v>
      </c>
      <c r="F6" s="15" t="s">
        <v>6</v>
      </c>
      <c r="G6" s="15" t="s">
        <v>6</v>
      </c>
      <c r="H6" s="15" t="s">
        <v>6</v>
      </c>
      <c r="I6" s="15" t="s">
        <v>6</v>
      </c>
      <c r="J6" s="15" t="s">
        <v>6</v>
      </c>
      <c r="K6" s="15" t="s">
        <v>6</v>
      </c>
      <c r="L6" s="15" t="s">
        <v>6</v>
      </c>
      <c r="M6" s="15" t="s">
        <v>6</v>
      </c>
    </row>
    <row r="7" spans="1:13" s="3" customFormat="1" ht="27.75" x14ac:dyDescent="0.4">
      <c r="A7" s="15" t="s">
        <v>3</v>
      </c>
      <c r="C7" s="15" t="s">
        <v>7</v>
      </c>
      <c r="E7" s="15" t="s">
        <v>90</v>
      </c>
      <c r="G7" s="15" t="s">
        <v>91</v>
      </c>
      <c r="I7" s="15" t="s">
        <v>92</v>
      </c>
      <c r="K7" s="15" t="s">
        <v>93</v>
      </c>
      <c r="M7" s="15" t="s">
        <v>94</v>
      </c>
    </row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8"/>
  <sheetViews>
    <sheetView rightToLeft="1" view="pageBreakPreview" zoomScale="40" zoomScaleNormal="100" zoomScaleSheetLayoutView="40" workbookViewId="0">
      <selection activeCell="A4" sqref="A4:AE4"/>
    </sheetView>
  </sheetViews>
  <sheetFormatPr defaultRowHeight="18.75" x14ac:dyDescent="0.45"/>
  <cols>
    <col min="1" max="1" width="52.57031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s="5" customFormat="1" ht="36" x14ac:dyDescent="0.7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s="5" customFormat="1" ht="36" x14ac:dyDescent="0.7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s="5" customFormat="1" ht="36" x14ac:dyDescent="0.7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6" spans="1:31" s="3" customFormat="1" ht="27.75" x14ac:dyDescent="0.4">
      <c r="A6" s="15" t="s">
        <v>95</v>
      </c>
      <c r="B6" s="15" t="s">
        <v>95</v>
      </c>
      <c r="C6" s="15" t="s">
        <v>95</v>
      </c>
      <c r="D6" s="15" t="s">
        <v>95</v>
      </c>
      <c r="E6" s="15" t="s">
        <v>95</v>
      </c>
      <c r="F6" s="15" t="s">
        <v>95</v>
      </c>
      <c r="G6" s="15" t="s">
        <v>95</v>
      </c>
      <c r="H6" s="15" t="s">
        <v>95</v>
      </c>
      <c r="I6" s="15" t="s">
        <v>95</v>
      </c>
      <c r="K6" s="15" t="s">
        <v>4</v>
      </c>
      <c r="L6" s="15" t="s">
        <v>4</v>
      </c>
      <c r="M6" s="15" t="s">
        <v>4</v>
      </c>
      <c r="N6" s="15" t="s">
        <v>4</v>
      </c>
      <c r="O6" s="15" t="s">
        <v>4</v>
      </c>
      <c r="Q6" s="15" t="s">
        <v>5</v>
      </c>
      <c r="R6" s="15" t="s">
        <v>5</v>
      </c>
      <c r="S6" s="15" t="s">
        <v>5</v>
      </c>
      <c r="T6" s="15" t="s">
        <v>5</v>
      </c>
      <c r="U6" s="15" t="s">
        <v>5</v>
      </c>
      <c r="V6" s="15" t="s">
        <v>5</v>
      </c>
      <c r="W6" s="15" t="s">
        <v>5</v>
      </c>
      <c r="Y6" s="15" t="s">
        <v>6</v>
      </c>
      <c r="Z6" s="15" t="s">
        <v>6</v>
      </c>
      <c r="AA6" s="15" t="s">
        <v>6</v>
      </c>
      <c r="AB6" s="15" t="s">
        <v>6</v>
      </c>
      <c r="AC6" s="15" t="s">
        <v>6</v>
      </c>
      <c r="AD6" s="15" t="s">
        <v>6</v>
      </c>
      <c r="AE6" s="15" t="s">
        <v>6</v>
      </c>
    </row>
    <row r="7" spans="1:31" s="3" customFormat="1" ht="27.75" x14ac:dyDescent="0.4">
      <c r="A7" s="15" t="s">
        <v>96</v>
      </c>
      <c r="C7" s="15" t="s">
        <v>87</v>
      </c>
      <c r="E7" s="15" t="s">
        <v>88</v>
      </c>
      <c r="G7" s="15" t="s">
        <v>97</v>
      </c>
      <c r="I7" s="15" t="s">
        <v>85</v>
      </c>
      <c r="K7" s="15" t="s">
        <v>7</v>
      </c>
      <c r="M7" s="15" t="s">
        <v>8</v>
      </c>
      <c r="O7" s="15" t="s">
        <v>9</v>
      </c>
      <c r="Q7" s="15" t="s">
        <v>10</v>
      </c>
      <c r="R7" s="15" t="s">
        <v>10</v>
      </c>
      <c r="S7" s="15" t="s">
        <v>10</v>
      </c>
      <c r="U7" s="15" t="s">
        <v>11</v>
      </c>
      <c r="V7" s="15" t="s">
        <v>11</v>
      </c>
      <c r="W7" s="15" t="s">
        <v>11</v>
      </c>
      <c r="Y7" s="15" t="s">
        <v>7</v>
      </c>
      <c r="AA7" s="15" t="s">
        <v>8</v>
      </c>
      <c r="AC7" s="15" t="s">
        <v>9</v>
      </c>
      <c r="AE7" s="15" t="s">
        <v>98</v>
      </c>
    </row>
    <row r="8" spans="1:31" s="3" customFormat="1" ht="27.75" x14ac:dyDescent="0.4">
      <c r="A8" s="15" t="s">
        <v>96</v>
      </c>
      <c r="C8" s="15" t="s">
        <v>87</v>
      </c>
      <c r="E8" s="15" t="s">
        <v>88</v>
      </c>
      <c r="G8" s="15" t="s">
        <v>97</v>
      </c>
      <c r="I8" s="15" t="s">
        <v>85</v>
      </c>
      <c r="K8" s="15" t="s">
        <v>7</v>
      </c>
      <c r="M8" s="15" t="s">
        <v>8</v>
      </c>
      <c r="O8" s="15" t="s">
        <v>9</v>
      </c>
      <c r="Q8" s="15" t="s">
        <v>7</v>
      </c>
      <c r="S8" s="15" t="s">
        <v>8</v>
      </c>
      <c r="U8" s="15" t="s">
        <v>7</v>
      </c>
      <c r="W8" s="15" t="s">
        <v>14</v>
      </c>
      <c r="Y8" s="15" t="s">
        <v>7</v>
      </c>
      <c r="AA8" s="15" t="s">
        <v>8</v>
      </c>
      <c r="AC8" s="15" t="s">
        <v>9</v>
      </c>
      <c r="AE8" s="15" t="s">
        <v>98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0866141732283472" right="0.70866141732283472" top="0.74803149606299213" bottom="0.74803149606299213" header="0.31496062992125984" footer="0.31496062992125984"/>
  <pageSetup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4"/>
  <sheetViews>
    <sheetView rightToLeft="1" view="pageBreakPreview" topLeftCell="A5" zoomScale="87" zoomScaleNormal="75" zoomScaleSheetLayoutView="87" workbookViewId="0">
      <selection activeCell="S10" sqref="S10"/>
    </sheetView>
  </sheetViews>
  <sheetFormatPr defaultRowHeight="18.75" x14ac:dyDescent="0.45"/>
  <cols>
    <col min="1" max="1" width="21.1406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3.85546875" style="1" customWidth="1"/>
    <col min="8" max="8" width="1" style="1" customWidth="1"/>
    <col min="9" max="9" width="11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s="5" customFormat="1" ht="36" x14ac:dyDescent="0.7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s="5" customFormat="1" ht="36" x14ac:dyDescent="0.7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s="3" customFormat="1" ht="27.75" x14ac:dyDescent="0.4">
      <c r="A6" s="15" t="s">
        <v>99</v>
      </c>
      <c r="C6" s="15" t="s">
        <v>100</v>
      </c>
      <c r="D6" s="15" t="s">
        <v>100</v>
      </c>
      <c r="E6" s="15" t="s">
        <v>100</v>
      </c>
      <c r="F6" s="15" t="s">
        <v>100</v>
      </c>
      <c r="G6" s="15" t="s">
        <v>100</v>
      </c>
      <c r="H6" s="15" t="s">
        <v>100</v>
      </c>
      <c r="I6" s="15" t="s">
        <v>100</v>
      </c>
      <c r="K6" s="15" t="s">
        <v>4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s="3" customFormat="1" ht="81" customHeight="1" x14ac:dyDescent="0.4">
      <c r="A7" s="15" t="s">
        <v>99</v>
      </c>
      <c r="C7" s="15" t="s">
        <v>101</v>
      </c>
      <c r="E7" s="15" t="s">
        <v>102</v>
      </c>
      <c r="G7" s="15" t="s">
        <v>103</v>
      </c>
      <c r="I7" s="15" t="s">
        <v>88</v>
      </c>
      <c r="K7" s="15" t="s">
        <v>104</v>
      </c>
      <c r="M7" s="15" t="s">
        <v>105</v>
      </c>
      <c r="O7" s="15" t="s">
        <v>106</v>
      </c>
      <c r="Q7" s="15" t="s">
        <v>104</v>
      </c>
      <c r="S7" s="14" t="s">
        <v>217</v>
      </c>
    </row>
    <row r="8" spans="1:19" s="3" customFormat="1" x14ac:dyDescent="0.45">
      <c r="A8" s="2" t="s">
        <v>107</v>
      </c>
      <c r="C8" s="22">
        <v>55917450</v>
      </c>
      <c r="E8" s="3" t="s">
        <v>108</v>
      </c>
      <c r="G8" s="7" t="s">
        <v>109</v>
      </c>
      <c r="H8" s="7"/>
      <c r="I8" s="7">
        <v>0</v>
      </c>
      <c r="J8" s="7"/>
      <c r="K8" s="6">
        <v>12922701013</v>
      </c>
      <c r="L8" s="7"/>
      <c r="M8" s="6">
        <v>347239727244</v>
      </c>
      <c r="N8" s="7"/>
      <c r="O8" s="6">
        <v>286804200578</v>
      </c>
      <c r="P8" s="7"/>
      <c r="Q8" s="6">
        <v>73358227679</v>
      </c>
      <c r="S8" s="23">
        <v>1.43E-2</v>
      </c>
    </row>
    <row r="9" spans="1:19" s="3" customFormat="1" x14ac:dyDescent="0.45">
      <c r="A9" s="2" t="s">
        <v>110</v>
      </c>
      <c r="C9" s="7" t="s">
        <v>111</v>
      </c>
      <c r="E9" s="3" t="s">
        <v>108</v>
      </c>
      <c r="G9" s="7" t="s">
        <v>112</v>
      </c>
      <c r="H9" s="7"/>
      <c r="I9" s="7">
        <v>10</v>
      </c>
      <c r="J9" s="7"/>
      <c r="K9" s="6">
        <v>339198</v>
      </c>
      <c r="L9" s="7"/>
      <c r="M9" s="6">
        <v>2857</v>
      </c>
      <c r="N9" s="7"/>
      <c r="O9" s="6">
        <v>0</v>
      </c>
      <c r="P9" s="7"/>
      <c r="Q9" s="6">
        <v>342055</v>
      </c>
      <c r="S9" s="23">
        <v>0</v>
      </c>
    </row>
    <row r="10" spans="1:19" s="3" customFormat="1" x14ac:dyDescent="0.45">
      <c r="A10" s="2" t="s">
        <v>113</v>
      </c>
      <c r="C10" s="7" t="s">
        <v>114</v>
      </c>
      <c r="E10" s="3" t="s">
        <v>108</v>
      </c>
      <c r="G10" s="7" t="s">
        <v>115</v>
      </c>
      <c r="H10" s="7"/>
      <c r="I10" s="7">
        <v>10</v>
      </c>
      <c r="J10" s="7"/>
      <c r="K10" s="6">
        <v>39265</v>
      </c>
      <c r="L10" s="7"/>
      <c r="M10" s="6">
        <v>0</v>
      </c>
      <c r="N10" s="7"/>
      <c r="O10" s="6">
        <v>0</v>
      </c>
      <c r="P10" s="7"/>
      <c r="Q10" s="6">
        <v>39265</v>
      </c>
      <c r="S10" s="23">
        <v>0</v>
      </c>
    </row>
    <row r="11" spans="1:19" s="3" customFormat="1" x14ac:dyDescent="0.45">
      <c r="A11" s="2" t="s">
        <v>116</v>
      </c>
      <c r="C11" s="7" t="s">
        <v>117</v>
      </c>
      <c r="E11" s="3" t="s">
        <v>108</v>
      </c>
      <c r="G11" s="7" t="s">
        <v>118</v>
      </c>
      <c r="H11" s="7"/>
      <c r="I11" s="7">
        <v>10</v>
      </c>
      <c r="J11" s="7"/>
      <c r="K11" s="6">
        <v>1571444</v>
      </c>
      <c r="L11" s="7"/>
      <c r="M11" s="6">
        <v>19214</v>
      </c>
      <c r="N11" s="7"/>
      <c r="O11" s="6">
        <v>0</v>
      </c>
      <c r="P11" s="7"/>
      <c r="Q11" s="6">
        <v>1590658</v>
      </c>
      <c r="S11" s="23">
        <v>0</v>
      </c>
    </row>
    <row r="12" spans="1:19" s="3" customFormat="1" x14ac:dyDescent="0.45">
      <c r="A12" s="2" t="s">
        <v>116</v>
      </c>
      <c r="C12" s="7" t="s">
        <v>119</v>
      </c>
      <c r="E12" s="3" t="s">
        <v>120</v>
      </c>
      <c r="G12" s="7" t="s">
        <v>121</v>
      </c>
      <c r="H12" s="7"/>
      <c r="I12" s="7">
        <v>0</v>
      </c>
      <c r="J12" s="7"/>
      <c r="K12" s="6">
        <v>520000</v>
      </c>
      <c r="L12" s="7"/>
      <c r="M12" s="6">
        <v>0</v>
      </c>
      <c r="N12" s="7"/>
      <c r="O12" s="6">
        <v>0</v>
      </c>
      <c r="P12" s="7"/>
      <c r="Q12" s="6">
        <v>520000</v>
      </c>
      <c r="S12" s="23">
        <v>0</v>
      </c>
    </row>
    <row r="13" spans="1:19" ht="19.5" thickBot="1" x14ac:dyDescent="0.5">
      <c r="A13" s="1" t="s">
        <v>220</v>
      </c>
      <c r="K13" s="28">
        <f>SUM(K8:K12)</f>
        <v>12925170920</v>
      </c>
      <c r="M13" s="28">
        <f>SUM(M8:M12)</f>
        <v>347239749315</v>
      </c>
      <c r="O13" s="28">
        <f>SUM(O8:O12)</f>
        <v>286804200578</v>
      </c>
      <c r="Q13" s="28">
        <f>SUM(Q8:Q12)</f>
        <v>73360719657</v>
      </c>
    </row>
    <row r="14" spans="1:19" ht="19.5" thickTop="1" x14ac:dyDescent="0.45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3"/>
  <sheetViews>
    <sheetView rightToLeft="1" view="pageBreakPreview" zoomScale="60" zoomScaleNormal="80" workbookViewId="0">
      <selection activeCell="Q12" sqref="Q12"/>
    </sheetView>
  </sheetViews>
  <sheetFormatPr defaultRowHeight="18.75" x14ac:dyDescent="0.45"/>
  <cols>
    <col min="1" max="1" width="21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s="5" customFormat="1" ht="36" x14ac:dyDescent="0.7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s="5" customFormat="1" ht="36" x14ac:dyDescent="0.7">
      <c r="A3" s="13" t="s">
        <v>122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s="5" customFormat="1" ht="36" x14ac:dyDescent="0.7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s="3" customFormat="1" ht="27.75" x14ac:dyDescent="0.4">
      <c r="A6" s="15" t="s">
        <v>123</v>
      </c>
      <c r="B6" s="15" t="s">
        <v>123</v>
      </c>
      <c r="C6" s="15" t="s">
        <v>123</v>
      </c>
      <c r="D6" s="15" t="s">
        <v>123</v>
      </c>
      <c r="E6" s="15" t="s">
        <v>123</v>
      </c>
      <c r="F6" s="15" t="s">
        <v>123</v>
      </c>
      <c r="G6" s="15" t="s">
        <v>123</v>
      </c>
      <c r="I6" s="15" t="s">
        <v>124</v>
      </c>
      <c r="J6" s="15" t="s">
        <v>124</v>
      </c>
      <c r="K6" s="15" t="s">
        <v>124</v>
      </c>
      <c r="L6" s="15" t="s">
        <v>124</v>
      </c>
      <c r="M6" s="15" t="s">
        <v>124</v>
      </c>
      <c r="O6" s="15" t="s">
        <v>125</v>
      </c>
      <c r="P6" s="15" t="s">
        <v>125</v>
      </c>
      <c r="Q6" s="15" t="s">
        <v>125</v>
      </c>
      <c r="R6" s="15" t="s">
        <v>125</v>
      </c>
      <c r="S6" s="15" t="s">
        <v>125</v>
      </c>
    </row>
    <row r="7" spans="1:19" s="3" customFormat="1" ht="27.75" x14ac:dyDescent="0.4">
      <c r="A7" s="15" t="s">
        <v>126</v>
      </c>
      <c r="C7" s="15" t="s">
        <v>127</v>
      </c>
      <c r="E7" s="15" t="s">
        <v>87</v>
      </c>
      <c r="G7" s="15" t="s">
        <v>88</v>
      </c>
      <c r="I7" s="15" t="s">
        <v>128</v>
      </c>
      <c r="K7" s="15" t="s">
        <v>129</v>
      </c>
      <c r="M7" s="15" t="s">
        <v>130</v>
      </c>
      <c r="O7" s="15" t="s">
        <v>128</v>
      </c>
      <c r="Q7" s="15" t="s">
        <v>129</v>
      </c>
      <c r="S7" s="15" t="s">
        <v>130</v>
      </c>
    </row>
    <row r="8" spans="1:19" s="3" customFormat="1" x14ac:dyDescent="0.45">
      <c r="A8" s="2" t="s">
        <v>107</v>
      </c>
      <c r="C8" s="4">
        <v>30</v>
      </c>
      <c r="E8" s="3" t="s">
        <v>131</v>
      </c>
      <c r="G8" s="7">
        <v>0</v>
      </c>
      <c r="H8" s="7"/>
      <c r="I8" s="6">
        <v>35310367</v>
      </c>
      <c r="J8" s="7"/>
      <c r="K8" s="6">
        <v>0</v>
      </c>
      <c r="L8" s="7"/>
      <c r="M8" s="6">
        <v>35310367</v>
      </c>
      <c r="N8" s="7"/>
      <c r="O8" s="6">
        <v>40298385</v>
      </c>
      <c r="P8" s="7"/>
      <c r="Q8" s="6">
        <v>0</v>
      </c>
      <c r="R8" s="7"/>
      <c r="S8" s="6">
        <v>40298385</v>
      </c>
    </row>
    <row r="9" spans="1:19" s="3" customFormat="1" x14ac:dyDescent="0.45">
      <c r="A9" s="2" t="s">
        <v>110</v>
      </c>
      <c r="C9" s="4">
        <v>29</v>
      </c>
      <c r="E9" s="3" t="s">
        <v>131</v>
      </c>
      <c r="G9" s="7">
        <v>10</v>
      </c>
      <c r="H9" s="7"/>
      <c r="I9" s="6">
        <v>2860</v>
      </c>
      <c r="J9" s="7"/>
      <c r="K9" s="11">
        <v>1</v>
      </c>
      <c r="L9" s="7"/>
      <c r="M9" s="6">
        <v>2859</v>
      </c>
      <c r="N9" s="7"/>
      <c r="O9" s="6">
        <v>9889</v>
      </c>
      <c r="P9" s="7"/>
      <c r="Q9" s="6">
        <v>3</v>
      </c>
      <c r="R9" s="7"/>
      <c r="S9" s="6">
        <v>9886</v>
      </c>
    </row>
    <row r="10" spans="1:19" s="3" customFormat="1" x14ac:dyDescent="0.45">
      <c r="A10" s="2" t="s">
        <v>113</v>
      </c>
      <c r="C10" s="4">
        <v>23</v>
      </c>
      <c r="E10" s="3" t="s">
        <v>131</v>
      </c>
      <c r="G10" s="7">
        <v>10</v>
      </c>
      <c r="H10" s="7"/>
      <c r="I10" s="6">
        <v>310</v>
      </c>
      <c r="J10" s="7"/>
      <c r="K10" s="11">
        <v>2</v>
      </c>
      <c r="L10" s="7"/>
      <c r="M10" s="6">
        <v>308</v>
      </c>
      <c r="N10" s="7"/>
      <c r="O10" s="6">
        <v>1240</v>
      </c>
      <c r="P10" s="7"/>
      <c r="Q10" s="6">
        <v>24</v>
      </c>
      <c r="R10" s="7"/>
      <c r="S10" s="6">
        <v>1216</v>
      </c>
    </row>
    <row r="11" spans="1:19" s="3" customFormat="1" x14ac:dyDescent="0.45">
      <c r="A11" s="2" t="s">
        <v>116</v>
      </c>
      <c r="C11" s="4">
        <v>30</v>
      </c>
      <c r="E11" s="3" t="s">
        <v>131</v>
      </c>
      <c r="G11" s="7">
        <v>10</v>
      </c>
      <c r="H11" s="7"/>
      <c r="I11" s="6">
        <v>15595</v>
      </c>
      <c r="J11" s="7"/>
      <c r="K11" s="11">
        <v>-30</v>
      </c>
      <c r="L11" s="7"/>
      <c r="M11" s="6">
        <v>15625</v>
      </c>
      <c r="N11" s="7"/>
      <c r="O11" s="6">
        <v>908823</v>
      </c>
      <c r="P11" s="7"/>
      <c r="Q11" s="6">
        <v>3</v>
      </c>
      <c r="R11" s="7"/>
      <c r="S11" s="6">
        <v>908820</v>
      </c>
    </row>
    <row r="12" spans="1:19" ht="19.5" thickBot="1" x14ac:dyDescent="0.5">
      <c r="A12" s="1" t="s">
        <v>221</v>
      </c>
      <c r="G12" s="29"/>
      <c r="H12" s="29"/>
      <c r="I12" s="29"/>
      <c r="J12" s="29"/>
      <c r="K12" s="25">
        <f>SUM(K8:K11)</f>
        <v>-27</v>
      </c>
      <c r="L12" s="29"/>
      <c r="M12" s="30">
        <f>SUM(M8:M11)</f>
        <v>35329159</v>
      </c>
      <c r="N12" s="29"/>
      <c r="O12" s="30">
        <f>SUM(O8:O11)</f>
        <v>41218337</v>
      </c>
      <c r="P12" s="29"/>
      <c r="Q12" s="30">
        <f>SUM(Q8:Q11)</f>
        <v>30</v>
      </c>
      <c r="R12" s="29"/>
      <c r="S12" s="30">
        <f>SUM(S8:S11)</f>
        <v>41218307</v>
      </c>
    </row>
    <row r="13" spans="1:19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rightToLeft="1" view="pageBreakPreview" topLeftCell="A43" zoomScale="70" zoomScaleNormal="70" zoomScaleSheetLayoutView="70" workbookViewId="0">
      <selection activeCell="O45" sqref="O45"/>
    </sheetView>
  </sheetViews>
  <sheetFormatPr defaultRowHeight="18.75" x14ac:dyDescent="0.45"/>
  <cols>
    <col min="1" max="1" width="27.570312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23.285156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14.5703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x14ac:dyDescent="0.4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s="5" customFormat="1" ht="36" customHeight="1" x14ac:dyDescent="0.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s="5" customFormat="1" ht="36" x14ac:dyDescent="0.7">
      <c r="A3" s="13" t="s">
        <v>122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s="5" customFormat="1" ht="36" x14ac:dyDescent="0.7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s="3" customFormat="1" ht="27.75" x14ac:dyDescent="0.4">
      <c r="A6" s="15" t="s">
        <v>3</v>
      </c>
      <c r="C6" s="15" t="s">
        <v>132</v>
      </c>
      <c r="D6" s="15" t="s">
        <v>132</v>
      </c>
      <c r="E6" s="15" t="s">
        <v>132</v>
      </c>
      <c r="F6" s="15" t="s">
        <v>132</v>
      </c>
      <c r="G6" s="15" t="s">
        <v>132</v>
      </c>
      <c r="I6" s="15" t="s">
        <v>124</v>
      </c>
      <c r="J6" s="15" t="s">
        <v>124</v>
      </c>
      <c r="K6" s="15" t="s">
        <v>124</v>
      </c>
      <c r="L6" s="15" t="s">
        <v>124</v>
      </c>
      <c r="M6" s="15" t="s">
        <v>124</v>
      </c>
      <c r="O6" s="15" t="s">
        <v>125</v>
      </c>
      <c r="P6" s="15" t="s">
        <v>125</v>
      </c>
      <c r="Q6" s="15" t="s">
        <v>125</v>
      </c>
      <c r="R6" s="15" t="s">
        <v>125</v>
      </c>
      <c r="S6" s="15" t="s">
        <v>125</v>
      </c>
    </row>
    <row r="7" spans="1:19" s="3" customFormat="1" ht="84" customHeight="1" x14ac:dyDescent="0.4">
      <c r="A7" s="15" t="s">
        <v>3</v>
      </c>
      <c r="C7" s="15" t="s">
        <v>133</v>
      </c>
      <c r="E7" s="14" t="s">
        <v>208</v>
      </c>
      <c r="G7" s="14" t="s">
        <v>212</v>
      </c>
      <c r="I7" s="14" t="s">
        <v>209</v>
      </c>
      <c r="K7" s="15" t="s">
        <v>129</v>
      </c>
      <c r="M7" s="14" t="s">
        <v>210</v>
      </c>
      <c r="O7" s="14" t="s">
        <v>211</v>
      </c>
      <c r="Q7" s="15" t="s">
        <v>129</v>
      </c>
      <c r="S7" s="14" t="s">
        <v>207</v>
      </c>
    </row>
    <row r="8" spans="1:19" s="3" customFormat="1" x14ac:dyDescent="0.45">
      <c r="A8" s="2" t="s">
        <v>45</v>
      </c>
      <c r="C8" s="7" t="s">
        <v>134</v>
      </c>
      <c r="D8" s="7"/>
      <c r="E8" s="6">
        <v>7904669</v>
      </c>
      <c r="F8" s="7"/>
      <c r="G8" s="6">
        <v>380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6">
        <v>3003774220</v>
      </c>
      <c r="P8" s="7"/>
      <c r="Q8" s="6">
        <v>120466948</v>
      </c>
      <c r="R8" s="7"/>
      <c r="S8" s="6">
        <v>2883307272</v>
      </c>
    </row>
    <row r="9" spans="1:19" s="3" customFormat="1" x14ac:dyDescent="0.45">
      <c r="A9" s="2" t="s">
        <v>62</v>
      </c>
      <c r="C9" s="7" t="s">
        <v>135</v>
      </c>
      <c r="D9" s="7"/>
      <c r="E9" s="6">
        <v>3550000</v>
      </c>
      <c r="F9" s="7"/>
      <c r="G9" s="6">
        <v>250</v>
      </c>
      <c r="H9" s="7"/>
      <c r="I9" s="6">
        <v>0</v>
      </c>
      <c r="J9" s="7"/>
      <c r="K9" s="6">
        <v>0</v>
      </c>
      <c r="L9" s="7"/>
      <c r="M9" s="6">
        <v>0</v>
      </c>
      <c r="N9" s="7"/>
      <c r="O9" s="6">
        <v>887500000</v>
      </c>
      <c r="P9" s="7"/>
      <c r="Q9" s="6">
        <v>17285091</v>
      </c>
      <c r="R9" s="7"/>
      <c r="S9" s="6">
        <v>870214909</v>
      </c>
    </row>
    <row r="10" spans="1:19" s="3" customFormat="1" x14ac:dyDescent="0.45">
      <c r="A10" s="2" t="s">
        <v>136</v>
      </c>
      <c r="C10" s="7" t="s">
        <v>137</v>
      </c>
      <c r="D10" s="7"/>
      <c r="E10" s="6">
        <v>3223</v>
      </c>
      <c r="F10" s="7"/>
      <c r="G10" s="6">
        <v>670</v>
      </c>
      <c r="H10" s="7"/>
      <c r="I10" s="6">
        <v>0</v>
      </c>
      <c r="J10" s="7"/>
      <c r="K10" s="6">
        <v>0</v>
      </c>
      <c r="L10" s="7"/>
      <c r="M10" s="6">
        <v>0</v>
      </c>
      <c r="N10" s="7"/>
      <c r="O10" s="6">
        <v>2159410</v>
      </c>
      <c r="P10" s="7"/>
      <c r="Q10" s="6">
        <v>96099</v>
      </c>
      <c r="R10" s="7"/>
      <c r="S10" s="6">
        <v>2063311</v>
      </c>
    </row>
    <row r="11" spans="1:19" s="3" customFormat="1" x14ac:dyDescent="0.45">
      <c r="A11" s="2" t="s">
        <v>68</v>
      </c>
      <c r="C11" s="7" t="s">
        <v>138</v>
      </c>
      <c r="D11" s="7"/>
      <c r="E11" s="6">
        <v>599387</v>
      </c>
      <c r="F11" s="7"/>
      <c r="G11" s="6">
        <v>36</v>
      </c>
      <c r="H11" s="7"/>
      <c r="I11" s="6">
        <v>21577932</v>
      </c>
      <c r="J11" s="7"/>
      <c r="K11" s="6">
        <v>1266017</v>
      </c>
      <c r="L11" s="7"/>
      <c r="M11" s="6">
        <v>20311915</v>
      </c>
      <c r="N11" s="7"/>
      <c r="O11" s="6">
        <v>21577932</v>
      </c>
      <c r="P11" s="7"/>
      <c r="Q11" s="6">
        <v>1266017</v>
      </c>
      <c r="R11" s="7"/>
      <c r="S11" s="6">
        <v>20311915</v>
      </c>
    </row>
    <row r="12" spans="1:19" s="3" customFormat="1" x14ac:dyDescent="0.45">
      <c r="A12" s="2" t="s">
        <v>43</v>
      </c>
      <c r="C12" s="7" t="s">
        <v>139</v>
      </c>
      <c r="D12" s="7"/>
      <c r="E12" s="6">
        <v>16315145</v>
      </c>
      <c r="F12" s="7"/>
      <c r="G12" s="6">
        <v>850</v>
      </c>
      <c r="H12" s="7"/>
      <c r="I12" s="6">
        <v>0</v>
      </c>
      <c r="J12" s="7"/>
      <c r="K12" s="6">
        <v>0</v>
      </c>
      <c r="L12" s="7"/>
      <c r="M12" s="6">
        <v>0</v>
      </c>
      <c r="N12" s="7"/>
      <c r="O12" s="6">
        <v>13867873250</v>
      </c>
      <c r="P12" s="7"/>
      <c r="Q12" s="6">
        <v>0</v>
      </c>
      <c r="R12" s="7"/>
      <c r="S12" s="6">
        <v>13867873250</v>
      </c>
    </row>
    <row r="13" spans="1:19" s="3" customFormat="1" x14ac:dyDescent="0.45">
      <c r="A13" s="2" t="s">
        <v>31</v>
      </c>
      <c r="C13" s="7" t="s">
        <v>140</v>
      </c>
      <c r="D13" s="7"/>
      <c r="E13" s="6">
        <v>68060</v>
      </c>
      <c r="F13" s="7"/>
      <c r="G13" s="6">
        <v>600</v>
      </c>
      <c r="H13" s="7"/>
      <c r="I13" s="6">
        <v>0</v>
      </c>
      <c r="J13" s="7"/>
      <c r="K13" s="6">
        <v>0</v>
      </c>
      <c r="L13" s="7"/>
      <c r="M13" s="6">
        <v>0</v>
      </c>
      <c r="N13" s="7"/>
      <c r="O13" s="6">
        <v>40836000</v>
      </c>
      <c r="P13" s="7"/>
      <c r="Q13" s="6">
        <v>3125336</v>
      </c>
      <c r="R13" s="7"/>
      <c r="S13" s="6">
        <v>37710664</v>
      </c>
    </row>
    <row r="14" spans="1:19" s="3" customFormat="1" x14ac:dyDescent="0.45">
      <c r="A14" s="2" t="s">
        <v>48</v>
      </c>
      <c r="C14" s="7" t="s">
        <v>141</v>
      </c>
      <c r="D14" s="7"/>
      <c r="E14" s="6">
        <v>2500000</v>
      </c>
      <c r="F14" s="7"/>
      <c r="G14" s="6">
        <v>1255</v>
      </c>
      <c r="H14" s="7"/>
      <c r="I14" s="6">
        <v>0</v>
      </c>
      <c r="J14" s="7"/>
      <c r="K14" s="6">
        <v>0</v>
      </c>
      <c r="L14" s="7"/>
      <c r="M14" s="6">
        <v>0</v>
      </c>
      <c r="N14" s="7"/>
      <c r="O14" s="6">
        <v>3137500000</v>
      </c>
      <c r="P14" s="7"/>
      <c r="Q14" s="6">
        <v>125830046</v>
      </c>
      <c r="R14" s="7"/>
      <c r="S14" s="6">
        <v>3011669954</v>
      </c>
    </row>
    <row r="15" spans="1:19" s="3" customFormat="1" x14ac:dyDescent="0.45">
      <c r="A15" s="2" t="s">
        <v>25</v>
      </c>
      <c r="C15" s="7" t="s">
        <v>142</v>
      </c>
      <c r="D15" s="7"/>
      <c r="E15" s="6">
        <v>1050000</v>
      </c>
      <c r="F15" s="7"/>
      <c r="G15" s="6">
        <v>700</v>
      </c>
      <c r="H15" s="7"/>
      <c r="I15" s="6">
        <v>0</v>
      </c>
      <c r="J15" s="7"/>
      <c r="K15" s="6">
        <v>0</v>
      </c>
      <c r="L15" s="7"/>
      <c r="M15" s="6">
        <v>0</v>
      </c>
      <c r="N15" s="7"/>
      <c r="O15" s="6">
        <v>735000000</v>
      </c>
      <c r="P15" s="7"/>
      <c r="Q15" s="6">
        <v>0</v>
      </c>
      <c r="R15" s="7"/>
      <c r="S15" s="6">
        <v>735000000</v>
      </c>
    </row>
    <row r="16" spans="1:19" s="3" customFormat="1" x14ac:dyDescent="0.45">
      <c r="A16" s="2" t="s">
        <v>65</v>
      </c>
      <c r="C16" s="7" t="s">
        <v>143</v>
      </c>
      <c r="D16" s="7"/>
      <c r="E16" s="6">
        <v>1000000</v>
      </c>
      <c r="F16" s="7"/>
      <c r="G16" s="6">
        <v>700</v>
      </c>
      <c r="H16" s="7"/>
      <c r="I16" s="6">
        <v>0</v>
      </c>
      <c r="J16" s="7"/>
      <c r="K16" s="6">
        <v>0</v>
      </c>
      <c r="L16" s="7"/>
      <c r="M16" s="6">
        <v>0</v>
      </c>
      <c r="N16" s="7"/>
      <c r="O16" s="6">
        <v>700000000</v>
      </c>
      <c r="P16" s="7"/>
      <c r="Q16" s="6">
        <v>0</v>
      </c>
      <c r="R16" s="7"/>
      <c r="S16" s="6">
        <v>700000000</v>
      </c>
    </row>
    <row r="17" spans="1:19" s="3" customFormat="1" x14ac:dyDescent="0.45">
      <c r="A17" s="2" t="s">
        <v>64</v>
      </c>
      <c r="C17" s="7" t="s">
        <v>144</v>
      </c>
      <c r="D17" s="7"/>
      <c r="E17" s="6">
        <v>3600000</v>
      </c>
      <c r="F17" s="7"/>
      <c r="G17" s="6">
        <v>900</v>
      </c>
      <c r="H17" s="7"/>
      <c r="I17" s="6">
        <v>0</v>
      </c>
      <c r="J17" s="7"/>
      <c r="K17" s="6">
        <v>0</v>
      </c>
      <c r="L17" s="7"/>
      <c r="M17" s="6">
        <v>0</v>
      </c>
      <c r="N17" s="7"/>
      <c r="O17" s="6">
        <v>3240000000</v>
      </c>
      <c r="P17" s="7"/>
      <c r="Q17" s="6">
        <v>0</v>
      </c>
      <c r="R17" s="7"/>
      <c r="S17" s="6">
        <v>3240000000</v>
      </c>
    </row>
    <row r="18" spans="1:19" s="3" customFormat="1" x14ac:dyDescent="0.45">
      <c r="A18" s="2" t="s">
        <v>54</v>
      </c>
      <c r="C18" s="7" t="s">
        <v>145</v>
      </c>
      <c r="D18" s="7"/>
      <c r="E18" s="6">
        <v>15000000</v>
      </c>
      <c r="F18" s="7"/>
      <c r="G18" s="6">
        <v>225</v>
      </c>
      <c r="H18" s="7"/>
      <c r="I18" s="6">
        <v>0</v>
      </c>
      <c r="J18" s="7"/>
      <c r="K18" s="6">
        <v>0</v>
      </c>
      <c r="L18" s="7"/>
      <c r="M18" s="6">
        <v>0</v>
      </c>
      <c r="N18" s="7"/>
      <c r="O18" s="6">
        <v>3375000000</v>
      </c>
      <c r="P18" s="7"/>
      <c r="Q18" s="6">
        <v>4616963</v>
      </c>
      <c r="R18" s="7"/>
      <c r="S18" s="6">
        <v>3370383037</v>
      </c>
    </row>
    <row r="19" spans="1:19" s="3" customFormat="1" x14ac:dyDescent="0.45">
      <c r="A19" s="2" t="s">
        <v>22</v>
      </c>
      <c r="C19" s="7" t="s">
        <v>144</v>
      </c>
      <c r="D19" s="7"/>
      <c r="E19" s="6">
        <v>50000</v>
      </c>
      <c r="F19" s="7"/>
      <c r="G19" s="6">
        <v>1500</v>
      </c>
      <c r="H19" s="7"/>
      <c r="I19" s="6">
        <v>0</v>
      </c>
      <c r="J19" s="7"/>
      <c r="K19" s="6">
        <v>0</v>
      </c>
      <c r="L19" s="7"/>
      <c r="M19" s="6">
        <v>0</v>
      </c>
      <c r="N19" s="7"/>
      <c r="O19" s="6">
        <v>75000000</v>
      </c>
      <c r="P19" s="7"/>
      <c r="Q19" s="6">
        <v>7365658</v>
      </c>
      <c r="R19" s="7"/>
      <c r="S19" s="6">
        <v>67634342</v>
      </c>
    </row>
    <row r="20" spans="1:19" s="3" customFormat="1" x14ac:dyDescent="0.45">
      <c r="A20" s="2" t="s">
        <v>146</v>
      </c>
      <c r="C20" s="7" t="s">
        <v>145</v>
      </c>
      <c r="D20" s="7"/>
      <c r="E20" s="6">
        <v>600000</v>
      </c>
      <c r="F20" s="7"/>
      <c r="G20" s="6">
        <v>530</v>
      </c>
      <c r="H20" s="7"/>
      <c r="I20" s="6">
        <v>0</v>
      </c>
      <c r="J20" s="7"/>
      <c r="K20" s="6">
        <v>0</v>
      </c>
      <c r="L20" s="7"/>
      <c r="M20" s="6">
        <v>0</v>
      </c>
      <c r="N20" s="7"/>
      <c r="O20" s="6">
        <v>318000000</v>
      </c>
      <c r="P20" s="7"/>
      <c r="Q20" s="6">
        <v>0</v>
      </c>
      <c r="R20" s="7"/>
      <c r="S20" s="6">
        <v>318000000</v>
      </c>
    </row>
    <row r="21" spans="1:19" s="3" customFormat="1" x14ac:dyDescent="0.45">
      <c r="A21" s="2" t="s">
        <v>15</v>
      </c>
      <c r="C21" s="7" t="s">
        <v>147</v>
      </c>
      <c r="D21" s="7"/>
      <c r="E21" s="6">
        <v>500000</v>
      </c>
      <c r="F21" s="7"/>
      <c r="G21" s="6">
        <v>1210</v>
      </c>
      <c r="H21" s="7"/>
      <c r="I21" s="6">
        <v>0</v>
      </c>
      <c r="J21" s="7"/>
      <c r="K21" s="6">
        <v>0</v>
      </c>
      <c r="L21" s="7"/>
      <c r="M21" s="6">
        <v>0</v>
      </c>
      <c r="N21" s="7"/>
      <c r="O21" s="6">
        <v>605000000</v>
      </c>
      <c r="P21" s="7"/>
      <c r="Q21" s="6">
        <v>12578806</v>
      </c>
      <c r="R21" s="7"/>
      <c r="S21" s="6">
        <v>592421194</v>
      </c>
    </row>
    <row r="22" spans="1:19" s="3" customFormat="1" x14ac:dyDescent="0.45">
      <c r="A22" s="2" t="s">
        <v>18</v>
      </c>
      <c r="C22" s="7" t="s">
        <v>148</v>
      </c>
      <c r="D22" s="7"/>
      <c r="E22" s="6">
        <v>15375000</v>
      </c>
      <c r="F22" s="7"/>
      <c r="G22" s="6">
        <v>26</v>
      </c>
      <c r="H22" s="7"/>
      <c r="I22" s="6">
        <v>0</v>
      </c>
      <c r="J22" s="7"/>
      <c r="K22" s="6">
        <v>0</v>
      </c>
      <c r="L22" s="7"/>
      <c r="M22" s="6">
        <v>0</v>
      </c>
      <c r="N22" s="7"/>
      <c r="O22" s="6">
        <v>399750000</v>
      </c>
      <c r="P22" s="7"/>
      <c r="Q22" s="6">
        <v>273614</v>
      </c>
      <c r="R22" s="7"/>
      <c r="S22" s="6">
        <v>399476386</v>
      </c>
    </row>
    <row r="23" spans="1:19" s="3" customFormat="1" x14ac:dyDescent="0.45">
      <c r="A23" s="2" t="s">
        <v>20</v>
      </c>
      <c r="C23" s="7" t="s">
        <v>149</v>
      </c>
      <c r="D23" s="7"/>
      <c r="E23" s="6">
        <v>2350000</v>
      </c>
      <c r="F23" s="7"/>
      <c r="G23" s="6">
        <v>200</v>
      </c>
      <c r="H23" s="7"/>
      <c r="I23" s="6">
        <v>470000000</v>
      </c>
      <c r="J23" s="7"/>
      <c r="K23" s="6">
        <v>6664416</v>
      </c>
      <c r="L23" s="7"/>
      <c r="M23" s="6">
        <v>463335584</v>
      </c>
      <c r="N23" s="7"/>
      <c r="O23" s="6">
        <v>470000000</v>
      </c>
      <c r="P23" s="7"/>
      <c r="Q23" s="6">
        <v>6664416</v>
      </c>
      <c r="R23" s="7"/>
      <c r="S23" s="6">
        <v>463335584</v>
      </c>
    </row>
    <row r="24" spans="1:19" s="3" customFormat="1" x14ac:dyDescent="0.45">
      <c r="A24" s="2" t="s">
        <v>52</v>
      </c>
      <c r="C24" s="7" t="s">
        <v>150</v>
      </c>
      <c r="D24" s="7"/>
      <c r="E24" s="6">
        <v>3000000</v>
      </c>
      <c r="F24" s="7"/>
      <c r="G24" s="6">
        <v>100</v>
      </c>
      <c r="H24" s="7"/>
      <c r="I24" s="6">
        <v>300000000</v>
      </c>
      <c r="J24" s="7"/>
      <c r="K24" s="6">
        <v>6630944</v>
      </c>
      <c r="L24" s="7"/>
      <c r="M24" s="6">
        <v>293369056</v>
      </c>
      <c r="N24" s="7"/>
      <c r="O24" s="6">
        <v>300000000</v>
      </c>
      <c r="P24" s="7"/>
      <c r="Q24" s="6">
        <v>6630944</v>
      </c>
      <c r="R24" s="7"/>
      <c r="S24" s="6">
        <v>293369056</v>
      </c>
    </row>
    <row r="25" spans="1:19" s="3" customFormat="1" x14ac:dyDescent="0.45">
      <c r="A25" s="2" t="s">
        <v>151</v>
      </c>
      <c r="C25" s="7" t="s">
        <v>147</v>
      </c>
      <c r="D25" s="7"/>
      <c r="E25" s="6">
        <v>4000000</v>
      </c>
      <c r="F25" s="7"/>
      <c r="G25" s="6">
        <v>250</v>
      </c>
      <c r="H25" s="7"/>
      <c r="I25" s="6">
        <v>0</v>
      </c>
      <c r="J25" s="7"/>
      <c r="K25" s="6">
        <v>0</v>
      </c>
      <c r="L25" s="7"/>
      <c r="M25" s="6">
        <v>0</v>
      </c>
      <c r="N25" s="7"/>
      <c r="O25" s="6">
        <v>1000000000</v>
      </c>
      <c r="P25" s="7"/>
      <c r="Q25" s="6">
        <v>20791415</v>
      </c>
      <c r="R25" s="7"/>
      <c r="S25" s="6">
        <v>979208585</v>
      </c>
    </row>
    <row r="26" spans="1:19" s="3" customFormat="1" x14ac:dyDescent="0.45">
      <c r="A26" s="2" t="s">
        <v>24</v>
      </c>
      <c r="C26" s="7" t="s">
        <v>148</v>
      </c>
      <c r="D26" s="7"/>
      <c r="E26" s="6">
        <v>6883</v>
      </c>
      <c r="F26" s="7"/>
      <c r="G26" s="6">
        <v>420</v>
      </c>
      <c r="H26" s="7"/>
      <c r="I26" s="6">
        <v>0</v>
      </c>
      <c r="J26" s="7"/>
      <c r="K26" s="6">
        <v>0</v>
      </c>
      <c r="L26" s="7"/>
      <c r="M26" s="6">
        <v>0</v>
      </c>
      <c r="N26" s="7"/>
      <c r="O26" s="6">
        <v>2890860</v>
      </c>
      <c r="P26" s="7"/>
      <c r="Q26" s="6">
        <v>0</v>
      </c>
      <c r="R26" s="7"/>
      <c r="S26" s="6">
        <v>2890860</v>
      </c>
    </row>
    <row r="27" spans="1:19" s="3" customFormat="1" x14ac:dyDescent="0.45">
      <c r="A27" s="2" t="s">
        <v>17</v>
      </c>
      <c r="C27" s="7" t="s">
        <v>152</v>
      </c>
      <c r="D27" s="7"/>
      <c r="E27" s="6">
        <v>200000</v>
      </c>
      <c r="F27" s="7"/>
      <c r="G27" s="6">
        <v>21</v>
      </c>
      <c r="H27" s="7"/>
      <c r="I27" s="6">
        <v>0</v>
      </c>
      <c r="J27" s="7"/>
      <c r="K27" s="6">
        <v>0</v>
      </c>
      <c r="L27" s="7"/>
      <c r="M27" s="6">
        <v>0</v>
      </c>
      <c r="N27" s="7"/>
      <c r="O27" s="6">
        <v>4200000</v>
      </c>
      <c r="P27" s="7"/>
      <c r="Q27" s="6">
        <v>2875</v>
      </c>
      <c r="R27" s="7"/>
      <c r="S27" s="6">
        <v>4197125</v>
      </c>
    </row>
    <row r="28" spans="1:19" s="3" customFormat="1" x14ac:dyDescent="0.45">
      <c r="A28" s="2" t="s">
        <v>153</v>
      </c>
      <c r="C28" s="7" t="s">
        <v>154</v>
      </c>
      <c r="D28" s="7"/>
      <c r="E28" s="6">
        <v>500000</v>
      </c>
      <c r="F28" s="7"/>
      <c r="G28" s="6">
        <v>260</v>
      </c>
      <c r="H28" s="7"/>
      <c r="I28" s="6">
        <v>0</v>
      </c>
      <c r="J28" s="7"/>
      <c r="K28" s="6">
        <v>0</v>
      </c>
      <c r="L28" s="7"/>
      <c r="M28" s="6">
        <v>0</v>
      </c>
      <c r="N28" s="7"/>
      <c r="O28" s="6">
        <v>130000000</v>
      </c>
      <c r="P28" s="7"/>
      <c r="Q28" s="6">
        <v>0</v>
      </c>
      <c r="R28" s="7"/>
      <c r="S28" s="6">
        <v>130000000</v>
      </c>
    </row>
    <row r="29" spans="1:19" s="3" customFormat="1" x14ac:dyDescent="0.45">
      <c r="A29" s="2" t="s">
        <v>36</v>
      </c>
      <c r="C29" s="7" t="s">
        <v>155</v>
      </c>
      <c r="D29" s="7"/>
      <c r="E29" s="6">
        <v>10700000</v>
      </c>
      <c r="F29" s="7"/>
      <c r="G29" s="6">
        <v>630</v>
      </c>
      <c r="H29" s="7"/>
      <c r="I29" s="6">
        <v>6741000000</v>
      </c>
      <c r="J29" s="7"/>
      <c r="K29" s="6">
        <v>0</v>
      </c>
      <c r="L29" s="7"/>
      <c r="M29" s="6">
        <v>6741000000</v>
      </c>
      <c r="N29" s="7"/>
      <c r="O29" s="6">
        <v>6741000000</v>
      </c>
      <c r="P29" s="7"/>
      <c r="Q29" s="6">
        <v>0</v>
      </c>
      <c r="R29" s="7"/>
      <c r="S29" s="6">
        <v>6741000000</v>
      </c>
    </row>
    <row r="30" spans="1:19" s="3" customFormat="1" x14ac:dyDescent="0.45">
      <c r="A30" s="2" t="s">
        <v>49</v>
      </c>
      <c r="C30" s="7" t="s">
        <v>156</v>
      </c>
      <c r="D30" s="7"/>
      <c r="E30" s="6">
        <v>780761</v>
      </c>
      <c r="F30" s="7"/>
      <c r="G30" s="6">
        <v>1565</v>
      </c>
      <c r="H30" s="7"/>
      <c r="I30" s="6">
        <v>0</v>
      </c>
      <c r="J30" s="7"/>
      <c r="K30" s="6">
        <v>0</v>
      </c>
      <c r="L30" s="7"/>
      <c r="M30" s="6">
        <v>0</v>
      </c>
      <c r="N30" s="7"/>
      <c r="O30" s="6">
        <v>1221890965</v>
      </c>
      <c r="P30" s="7"/>
      <c r="Q30" s="6">
        <v>0</v>
      </c>
      <c r="R30" s="7"/>
      <c r="S30" s="6">
        <v>1221890965</v>
      </c>
    </row>
    <row r="31" spans="1:19" s="3" customFormat="1" x14ac:dyDescent="0.45">
      <c r="A31" s="2" t="s">
        <v>16</v>
      </c>
      <c r="C31" s="7" t="s">
        <v>148</v>
      </c>
      <c r="D31" s="7"/>
      <c r="E31" s="6">
        <v>17000000</v>
      </c>
      <c r="F31" s="7"/>
      <c r="G31" s="6">
        <v>50</v>
      </c>
      <c r="H31" s="7"/>
      <c r="I31" s="6">
        <v>0</v>
      </c>
      <c r="J31" s="7"/>
      <c r="K31" s="6">
        <v>0</v>
      </c>
      <c r="L31" s="7"/>
      <c r="M31" s="6">
        <v>0</v>
      </c>
      <c r="N31" s="7"/>
      <c r="O31" s="6">
        <v>850000000</v>
      </c>
      <c r="P31" s="7"/>
      <c r="Q31" s="6">
        <v>17672703</v>
      </c>
      <c r="R31" s="7"/>
      <c r="S31" s="6">
        <v>832327297</v>
      </c>
    </row>
    <row r="32" spans="1:19" s="3" customFormat="1" x14ac:dyDescent="0.45">
      <c r="A32" s="2" t="s">
        <v>67</v>
      </c>
      <c r="C32" s="7" t="s">
        <v>157</v>
      </c>
      <c r="D32" s="7"/>
      <c r="E32" s="6">
        <v>1000000</v>
      </c>
      <c r="F32" s="7"/>
      <c r="G32" s="6">
        <v>750</v>
      </c>
      <c r="H32" s="7"/>
      <c r="I32" s="6">
        <v>0</v>
      </c>
      <c r="J32" s="7"/>
      <c r="K32" s="6">
        <v>0</v>
      </c>
      <c r="L32" s="7"/>
      <c r="M32" s="6">
        <v>0</v>
      </c>
      <c r="N32" s="7"/>
      <c r="O32" s="6">
        <v>750000000</v>
      </c>
      <c r="P32" s="7"/>
      <c r="Q32" s="6">
        <v>513347</v>
      </c>
      <c r="R32" s="7"/>
      <c r="S32" s="6">
        <v>749486653</v>
      </c>
    </row>
    <row r="33" spans="1:19" s="3" customFormat="1" x14ac:dyDescent="0.45">
      <c r="A33" s="2" t="s">
        <v>158</v>
      </c>
      <c r="C33" s="7" t="s">
        <v>141</v>
      </c>
      <c r="D33" s="7"/>
      <c r="E33" s="6">
        <v>100000</v>
      </c>
      <c r="F33" s="7"/>
      <c r="G33" s="6">
        <v>112</v>
      </c>
      <c r="H33" s="7"/>
      <c r="I33" s="6">
        <v>0</v>
      </c>
      <c r="J33" s="7"/>
      <c r="K33" s="6">
        <v>0</v>
      </c>
      <c r="L33" s="7"/>
      <c r="M33" s="6">
        <v>0</v>
      </c>
      <c r="N33" s="7"/>
      <c r="O33" s="6">
        <v>11200000</v>
      </c>
      <c r="P33" s="7"/>
      <c r="Q33" s="6">
        <v>298667</v>
      </c>
      <c r="R33" s="7"/>
      <c r="S33" s="6">
        <v>10901333</v>
      </c>
    </row>
    <row r="34" spans="1:19" s="3" customFormat="1" x14ac:dyDescent="0.45">
      <c r="A34" s="2" t="s">
        <v>159</v>
      </c>
      <c r="C34" s="7" t="s">
        <v>160</v>
      </c>
      <c r="D34" s="7"/>
      <c r="E34" s="6">
        <v>284734</v>
      </c>
      <c r="F34" s="7"/>
      <c r="G34" s="6">
        <v>1000</v>
      </c>
      <c r="H34" s="7"/>
      <c r="I34" s="6">
        <v>0</v>
      </c>
      <c r="J34" s="7"/>
      <c r="K34" s="6">
        <v>0</v>
      </c>
      <c r="L34" s="7"/>
      <c r="M34" s="6">
        <v>0</v>
      </c>
      <c r="N34" s="7"/>
      <c r="O34" s="6">
        <v>284734000</v>
      </c>
      <c r="P34" s="7"/>
      <c r="Q34" s="6">
        <v>12970189</v>
      </c>
      <c r="R34" s="7"/>
      <c r="S34" s="6">
        <v>271763811</v>
      </c>
    </row>
    <row r="35" spans="1:19" s="3" customFormat="1" x14ac:dyDescent="0.45">
      <c r="A35" s="2" t="s">
        <v>161</v>
      </c>
      <c r="C35" s="7" t="s">
        <v>142</v>
      </c>
      <c r="D35" s="7"/>
      <c r="E35" s="6">
        <v>2000000</v>
      </c>
      <c r="F35" s="7"/>
      <c r="G35" s="6">
        <v>320</v>
      </c>
      <c r="H35" s="7"/>
      <c r="I35" s="6">
        <v>0</v>
      </c>
      <c r="J35" s="7"/>
      <c r="K35" s="6">
        <v>0</v>
      </c>
      <c r="L35" s="7"/>
      <c r="M35" s="6">
        <v>0</v>
      </c>
      <c r="N35" s="7"/>
      <c r="O35" s="6">
        <v>640000000</v>
      </c>
      <c r="P35" s="7"/>
      <c r="Q35" s="6">
        <v>0</v>
      </c>
      <c r="R35" s="7"/>
      <c r="S35" s="6">
        <v>640000000</v>
      </c>
    </row>
    <row r="36" spans="1:19" s="3" customFormat="1" x14ac:dyDescent="0.45">
      <c r="A36" s="2" t="s">
        <v>61</v>
      </c>
      <c r="C36" s="7" t="s">
        <v>162</v>
      </c>
      <c r="D36" s="7"/>
      <c r="E36" s="6">
        <v>500000</v>
      </c>
      <c r="F36" s="7"/>
      <c r="G36" s="6">
        <v>1850</v>
      </c>
      <c r="H36" s="7"/>
      <c r="I36" s="6">
        <v>0</v>
      </c>
      <c r="J36" s="7"/>
      <c r="K36" s="6">
        <v>0</v>
      </c>
      <c r="L36" s="7"/>
      <c r="M36" s="6">
        <v>0</v>
      </c>
      <c r="N36" s="7"/>
      <c r="O36" s="6">
        <v>925000000</v>
      </c>
      <c r="P36" s="7"/>
      <c r="Q36" s="6">
        <v>0</v>
      </c>
      <c r="R36" s="7"/>
      <c r="S36" s="6">
        <v>925000000</v>
      </c>
    </row>
    <row r="37" spans="1:19" s="3" customFormat="1" x14ac:dyDescent="0.45">
      <c r="A37" s="2" t="s">
        <v>53</v>
      </c>
      <c r="C37" s="7" t="s">
        <v>163</v>
      </c>
      <c r="D37" s="7"/>
      <c r="E37" s="6">
        <v>500000</v>
      </c>
      <c r="F37" s="7"/>
      <c r="G37" s="6">
        <v>2000</v>
      </c>
      <c r="H37" s="7"/>
      <c r="I37" s="6">
        <v>0</v>
      </c>
      <c r="J37" s="7"/>
      <c r="K37" s="6">
        <v>0</v>
      </c>
      <c r="L37" s="7"/>
      <c r="M37" s="6">
        <v>0</v>
      </c>
      <c r="N37" s="7"/>
      <c r="O37" s="6">
        <v>1000000000</v>
      </c>
      <c r="P37" s="7"/>
      <c r="Q37" s="6">
        <v>0</v>
      </c>
      <c r="R37" s="7"/>
      <c r="S37" s="6">
        <v>1000000000</v>
      </c>
    </row>
    <row r="38" spans="1:19" s="3" customFormat="1" x14ac:dyDescent="0.45">
      <c r="A38" s="2" t="s">
        <v>164</v>
      </c>
      <c r="C38" s="7" t="s">
        <v>165</v>
      </c>
      <c r="D38" s="7"/>
      <c r="E38" s="6">
        <v>571764</v>
      </c>
      <c r="F38" s="7"/>
      <c r="G38" s="6">
        <v>300</v>
      </c>
      <c r="H38" s="7"/>
      <c r="I38" s="6">
        <v>0</v>
      </c>
      <c r="J38" s="7"/>
      <c r="K38" s="6">
        <v>0</v>
      </c>
      <c r="L38" s="7"/>
      <c r="M38" s="6">
        <v>0</v>
      </c>
      <c r="N38" s="7"/>
      <c r="O38" s="6">
        <v>171529200</v>
      </c>
      <c r="P38" s="7"/>
      <c r="Q38" s="6">
        <v>14321019</v>
      </c>
      <c r="R38" s="7"/>
      <c r="S38" s="6">
        <v>157208181</v>
      </c>
    </row>
    <row r="39" spans="1:19" s="3" customFormat="1" x14ac:dyDescent="0.45">
      <c r="A39" s="2" t="s">
        <v>166</v>
      </c>
      <c r="C39" s="7" t="s">
        <v>167</v>
      </c>
      <c r="D39" s="7"/>
      <c r="E39" s="6">
        <v>130000</v>
      </c>
      <c r="F39" s="7"/>
      <c r="G39" s="6">
        <v>10000</v>
      </c>
      <c r="H39" s="7"/>
      <c r="I39" s="6">
        <v>0</v>
      </c>
      <c r="J39" s="7"/>
      <c r="K39" s="6">
        <v>0</v>
      </c>
      <c r="L39" s="7"/>
      <c r="M39" s="6">
        <v>0</v>
      </c>
      <c r="N39" s="7"/>
      <c r="O39" s="6">
        <v>1300000000</v>
      </c>
      <c r="P39" s="7"/>
      <c r="Q39" s="6">
        <v>0</v>
      </c>
      <c r="R39" s="7"/>
      <c r="S39" s="6">
        <v>1300000000</v>
      </c>
    </row>
    <row r="40" spans="1:19" s="3" customFormat="1" x14ac:dyDescent="0.45">
      <c r="A40" s="2" t="s">
        <v>42</v>
      </c>
      <c r="C40" s="7" t="s">
        <v>168</v>
      </c>
      <c r="D40" s="7"/>
      <c r="E40" s="6">
        <v>14082871</v>
      </c>
      <c r="F40" s="7"/>
      <c r="G40" s="6">
        <v>690</v>
      </c>
      <c r="H40" s="7"/>
      <c r="I40" s="6">
        <v>0</v>
      </c>
      <c r="J40" s="7"/>
      <c r="K40" s="6">
        <v>0</v>
      </c>
      <c r="L40" s="7"/>
      <c r="M40" s="6">
        <v>0</v>
      </c>
      <c r="N40" s="7"/>
      <c r="O40" s="6">
        <v>9717180990</v>
      </c>
      <c r="P40" s="7"/>
      <c r="Q40" s="6">
        <v>202033944</v>
      </c>
      <c r="R40" s="7"/>
      <c r="S40" s="6">
        <v>9515147046</v>
      </c>
    </row>
    <row r="41" spans="1:19" s="3" customFormat="1" x14ac:dyDescent="0.45">
      <c r="A41" s="2" t="s">
        <v>28</v>
      </c>
      <c r="C41" s="7" t="s">
        <v>169</v>
      </c>
      <c r="D41" s="7"/>
      <c r="E41" s="6">
        <v>1409230</v>
      </c>
      <c r="F41" s="7"/>
      <c r="G41" s="6">
        <v>8740</v>
      </c>
      <c r="H41" s="7"/>
      <c r="I41" s="6">
        <v>0</v>
      </c>
      <c r="J41" s="7"/>
      <c r="K41" s="6">
        <v>0</v>
      </c>
      <c r="L41" s="7"/>
      <c r="M41" s="6">
        <v>0</v>
      </c>
      <c r="N41" s="7"/>
      <c r="O41" s="6">
        <v>12316670200</v>
      </c>
      <c r="P41" s="7"/>
      <c r="Q41" s="6">
        <v>0</v>
      </c>
      <c r="R41" s="7"/>
      <c r="S41" s="6">
        <v>12316670200</v>
      </c>
    </row>
    <row r="42" spans="1:19" s="3" customFormat="1" x14ac:dyDescent="0.45">
      <c r="A42" s="2" t="s">
        <v>38</v>
      </c>
      <c r="C42" s="7" t="s">
        <v>170</v>
      </c>
      <c r="D42" s="7"/>
      <c r="E42" s="6">
        <v>9364474</v>
      </c>
      <c r="F42" s="7"/>
      <c r="G42" s="6">
        <v>770</v>
      </c>
      <c r="H42" s="7"/>
      <c r="I42" s="6">
        <v>0</v>
      </c>
      <c r="J42" s="7"/>
      <c r="K42" s="6">
        <v>0</v>
      </c>
      <c r="L42" s="7"/>
      <c r="M42" s="6">
        <v>0</v>
      </c>
      <c r="N42" s="7"/>
      <c r="O42" s="6">
        <v>7210644980</v>
      </c>
      <c r="P42" s="7"/>
      <c r="Q42" s="6">
        <v>149919513</v>
      </c>
      <c r="R42" s="7"/>
      <c r="S42" s="6">
        <v>7060725467</v>
      </c>
    </row>
    <row r="43" spans="1:19" s="3" customFormat="1" x14ac:dyDescent="0.45">
      <c r="A43" s="2" t="s">
        <v>77</v>
      </c>
      <c r="C43" s="7" t="s">
        <v>171</v>
      </c>
      <c r="D43" s="7"/>
      <c r="E43" s="6">
        <v>158520</v>
      </c>
      <c r="F43" s="7"/>
      <c r="G43" s="6">
        <v>15</v>
      </c>
      <c r="H43" s="7"/>
      <c r="I43" s="6">
        <v>2377800</v>
      </c>
      <c r="J43" s="7"/>
      <c r="K43" s="6">
        <v>335689</v>
      </c>
      <c r="L43" s="7"/>
      <c r="M43" s="6">
        <v>2042111</v>
      </c>
      <c r="N43" s="7"/>
      <c r="O43" s="6">
        <v>2377800</v>
      </c>
      <c r="P43" s="7"/>
      <c r="Q43" s="6">
        <v>335689</v>
      </c>
      <c r="R43" s="7"/>
      <c r="S43" s="6">
        <v>2042111</v>
      </c>
    </row>
    <row r="44" spans="1:19" s="3" customFormat="1" x14ac:dyDescent="0.45">
      <c r="A44" s="2" t="s">
        <v>26</v>
      </c>
      <c r="C44" s="7" t="s">
        <v>172</v>
      </c>
      <c r="D44" s="7"/>
      <c r="E44" s="6">
        <v>406308</v>
      </c>
      <c r="F44" s="7"/>
      <c r="G44" s="6">
        <v>257</v>
      </c>
      <c r="H44" s="7"/>
      <c r="I44" s="6">
        <v>104421156</v>
      </c>
      <c r="J44" s="7"/>
      <c r="K44" s="6">
        <v>2171064</v>
      </c>
      <c r="L44" s="7"/>
      <c r="M44" s="6">
        <v>102250092</v>
      </c>
      <c r="N44" s="7"/>
      <c r="O44" s="6">
        <v>104421156</v>
      </c>
      <c r="P44" s="7"/>
      <c r="Q44" s="6">
        <v>2171064</v>
      </c>
      <c r="R44" s="7"/>
      <c r="S44" s="6">
        <v>102250092</v>
      </c>
    </row>
    <row r="45" spans="1:19" ht="19.5" thickBot="1" x14ac:dyDescent="0.5">
      <c r="I45" s="28">
        <f>SUM(I8:I44)</f>
        <v>7639376888</v>
      </c>
      <c r="K45" s="28">
        <f>SUM(K8:K44)</f>
        <v>17068130</v>
      </c>
      <c r="M45" s="28">
        <f>SUM(M8:M44)</f>
        <v>7622308758</v>
      </c>
      <c r="O45" s="28">
        <f>SUM(O8:O44)</f>
        <v>75562710963</v>
      </c>
      <c r="Q45" s="28">
        <f>SUM(Q8:Q44)</f>
        <v>727230363</v>
      </c>
      <c r="S45" s="28">
        <f>SUM(S8:S44)</f>
        <v>74835480600</v>
      </c>
    </row>
    <row r="46" spans="1:19" ht="19.5" thickTop="1" x14ac:dyDescent="0.45"/>
  </sheetData>
  <mergeCells count="16">
    <mergeCell ref="A1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5"/>
  <sheetViews>
    <sheetView rightToLeft="1" view="pageBreakPreview" topLeftCell="A70" zoomScale="87" zoomScaleNormal="80" zoomScaleSheetLayoutView="87" workbookViewId="0">
      <selection activeCell="M75" sqref="M75"/>
    </sheetView>
  </sheetViews>
  <sheetFormatPr defaultRowHeight="18.75" x14ac:dyDescent="0.45"/>
  <cols>
    <col min="1" max="1" width="31.42578125" style="1" bestFit="1" customWidth="1"/>
    <col min="2" max="2" width="1" style="1" customWidth="1"/>
    <col min="3" max="3" width="10.140625" style="29" bestFit="1" customWidth="1"/>
    <col min="4" max="4" width="0.7109375" style="29" customWidth="1"/>
    <col min="5" max="5" width="19.42578125" style="29" bestFit="1" customWidth="1"/>
    <col min="6" max="6" width="1" style="29" customWidth="1"/>
    <col min="7" max="7" width="19.42578125" style="29" bestFit="1" customWidth="1"/>
    <col min="8" max="8" width="1" style="29" customWidth="1"/>
    <col min="9" max="9" width="21.85546875" style="29" bestFit="1" customWidth="1"/>
    <col min="10" max="10" width="1" style="1" customWidth="1"/>
    <col min="11" max="11" width="10.140625" style="1" bestFit="1" customWidth="1"/>
    <col min="12" max="12" width="0.7109375" style="1" customWidth="1"/>
    <col min="13" max="13" width="19.140625" style="29" bestFit="1" customWidth="1"/>
    <col min="14" max="14" width="1" style="29" customWidth="1"/>
    <col min="15" max="15" width="19.7109375" style="29" bestFit="1" customWidth="1"/>
    <col min="16" max="16" width="1" style="29" customWidth="1"/>
    <col min="17" max="17" width="21.85546875" style="29" bestFit="1" customWidth="1"/>
    <col min="18" max="18" width="1" style="1" customWidth="1"/>
    <col min="19" max="19" width="15.5703125" style="1" bestFit="1" customWidth="1"/>
    <col min="20" max="16384" width="9.140625" style="1"/>
  </cols>
  <sheetData>
    <row r="2" spans="1:19" s="5" customFormat="1" ht="36" x14ac:dyDescent="0.7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9" s="5" customFormat="1" ht="36" x14ac:dyDescent="0.7">
      <c r="A3" s="13" t="s">
        <v>122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9" s="5" customFormat="1" ht="36" x14ac:dyDescent="0.7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9" s="3" customFormat="1" ht="27.75" x14ac:dyDescent="0.4">
      <c r="A6" s="15" t="s">
        <v>3</v>
      </c>
      <c r="C6" s="15" t="s">
        <v>124</v>
      </c>
      <c r="D6" s="15" t="s">
        <v>124</v>
      </c>
      <c r="E6" s="15" t="s">
        <v>124</v>
      </c>
      <c r="F6" s="15" t="s">
        <v>124</v>
      </c>
      <c r="G6" s="15" t="s">
        <v>124</v>
      </c>
      <c r="H6" s="15" t="s">
        <v>124</v>
      </c>
      <c r="I6" s="15" t="s">
        <v>124</v>
      </c>
      <c r="K6" s="15" t="s">
        <v>125</v>
      </c>
      <c r="L6" s="15" t="s">
        <v>125</v>
      </c>
      <c r="M6" s="15" t="s">
        <v>125</v>
      </c>
      <c r="N6" s="15" t="s">
        <v>125</v>
      </c>
      <c r="O6" s="15" t="s">
        <v>125</v>
      </c>
      <c r="P6" s="15" t="s">
        <v>125</v>
      </c>
      <c r="Q6" s="15" t="s">
        <v>125</v>
      </c>
    </row>
    <row r="7" spans="1:19" s="3" customFormat="1" ht="49.5" customHeight="1" x14ac:dyDescent="0.4">
      <c r="A7" s="15" t="s">
        <v>3</v>
      </c>
      <c r="C7" s="15" t="s">
        <v>7</v>
      </c>
      <c r="D7" s="7"/>
      <c r="E7" s="15" t="s">
        <v>173</v>
      </c>
      <c r="F7" s="7"/>
      <c r="G7" s="15" t="s">
        <v>174</v>
      </c>
      <c r="H7" s="7"/>
      <c r="I7" s="14" t="s">
        <v>201</v>
      </c>
      <c r="K7" s="15" t="s">
        <v>7</v>
      </c>
      <c r="M7" s="15" t="s">
        <v>173</v>
      </c>
      <c r="N7" s="7"/>
      <c r="O7" s="15" t="s">
        <v>174</v>
      </c>
      <c r="P7" s="7"/>
      <c r="Q7" s="14" t="s">
        <v>201</v>
      </c>
    </row>
    <row r="8" spans="1:19" s="3" customFormat="1" x14ac:dyDescent="0.45">
      <c r="A8" s="2" t="s">
        <v>45</v>
      </c>
      <c r="C8" s="11">
        <v>1398518</v>
      </c>
      <c r="D8" s="11"/>
      <c r="E8" s="11">
        <v>15973361437</v>
      </c>
      <c r="F8" s="11"/>
      <c r="G8" s="11">
        <v>19212520023</v>
      </c>
      <c r="H8" s="11"/>
      <c r="I8" s="11">
        <v>-3239158585</v>
      </c>
      <c r="J8" s="9"/>
      <c r="K8" s="9">
        <v>1398518</v>
      </c>
      <c r="L8" s="9"/>
      <c r="M8" s="11">
        <v>15973361450</v>
      </c>
      <c r="N8" s="11"/>
      <c r="O8" s="11">
        <v>15111397346</v>
      </c>
      <c r="P8" s="11"/>
      <c r="Q8" s="11">
        <v>861964081</v>
      </c>
      <c r="S8" s="9"/>
    </row>
    <row r="9" spans="1:19" s="3" customFormat="1" x14ac:dyDescent="0.45">
      <c r="A9" s="2" t="s">
        <v>62</v>
      </c>
      <c r="C9" s="11">
        <v>6950000</v>
      </c>
      <c r="D9" s="11"/>
      <c r="E9" s="11">
        <v>136238528700</v>
      </c>
      <c r="F9" s="11"/>
      <c r="G9" s="11">
        <v>187984298475</v>
      </c>
      <c r="H9" s="11"/>
      <c r="I9" s="11">
        <v>-51745769775</v>
      </c>
      <c r="J9" s="9"/>
      <c r="K9" s="9">
        <v>6950000</v>
      </c>
      <c r="L9" s="9"/>
      <c r="M9" s="11">
        <v>136238528700</v>
      </c>
      <c r="N9" s="11"/>
      <c r="O9" s="11">
        <v>164324864748</v>
      </c>
      <c r="P9" s="11"/>
      <c r="Q9" s="11">
        <v>-28086336048</v>
      </c>
      <c r="S9" s="9"/>
    </row>
    <row r="10" spans="1:19" s="3" customFormat="1" x14ac:dyDescent="0.45">
      <c r="A10" s="2" t="s">
        <v>44</v>
      </c>
      <c r="C10" s="11">
        <v>4000000</v>
      </c>
      <c r="D10" s="11"/>
      <c r="E10" s="11">
        <v>67436352000</v>
      </c>
      <c r="F10" s="11"/>
      <c r="G10" s="11">
        <v>67158018000</v>
      </c>
      <c r="H10" s="11"/>
      <c r="I10" s="11">
        <v>278334000</v>
      </c>
      <c r="J10" s="9"/>
      <c r="K10" s="9">
        <v>4000000</v>
      </c>
      <c r="L10" s="9"/>
      <c r="M10" s="11">
        <v>67436352000</v>
      </c>
      <c r="N10" s="11"/>
      <c r="O10" s="11">
        <v>85290426476</v>
      </c>
      <c r="P10" s="11"/>
      <c r="Q10" s="11">
        <v>-17854074476</v>
      </c>
    </row>
    <row r="11" spans="1:19" s="3" customFormat="1" x14ac:dyDescent="0.45">
      <c r="A11" s="2" t="s">
        <v>30</v>
      </c>
      <c r="C11" s="11">
        <v>3200000</v>
      </c>
      <c r="D11" s="11"/>
      <c r="E11" s="11">
        <v>51245265600</v>
      </c>
      <c r="F11" s="11"/>
      <c r="G11" s="11">
        <v>75102465600</v>
      </c>
      <c r="H11" s="11"/>
      <c r="I11" s="11">
        <v>-23857200000</v>
      </c>
      <c r="J11" s="9"/>
      <c r="K11" s="9">
        <v>3200000</v>
      </c>
      <c r="L11" s="9"/>
      <c r="M11" s="11">
        <v>51245265600</v>
      </c>
      <c r="N11" s="11"/>
      <c r="O11" s="11">
        <v>96611401715</v>
      </c>
      <c r="P11" s="11"/>
      <c r="Q11" s="11">
        <v>-45366136115</v>
      </c>
    </row>
    <row r="12" spans="1:19" s="3" customFormat="1" x14ac:dyDescent="0.45">
      <c r="A12" s="2" t="s">
        <v>56</v>
      </c>
      <c r="C12" s="11">
        <v>1681266</v>
      </c>
      <c r="D12" s="11"/>
      <c r="E12" s="11">
        <v>46594797588</v>
      </c>
      <c r="F12" s="11"/>
      <c r="G12" s="11">
        <v>67351877432</v>
      </c>
      <c r="H12" s="11"/>
      <c r="I12" s="11">
        <v>-20757079843</v>
      </c>
      <c r="J12" s="9"/>
      <c r="K12" s="9">
        <v>1681266</v>
      </c>
      <c r="L12" s="9"/>
      <c r="M12" s="11">
        <v>46594797588</v>
      </c>
      <c r="N12" s="11"/>
      <c r="O12" s="11">
        <v>46815356449</v>
      </c>
      <c r="P12" s="11"/>
      <c r="Q12" s="11">
        <v>-220558860</v>
      </c>
    </row>
    <row r="13" spans="1:19" s="3" customFormat="1" x14ac:dyDescent="0.45">
      <c r="A13" s="2" t="s">
        <v>46</v>
      </c>
      <c r="C13" s="11">
        <v>28504469</v>
      </c>
      <c r="D13" s="11"/>
      <c r="E13" s="11">
        <v>478009213197</v>
      </c>
      <c r="F13" s="11"/>
      <c r="G13" s="11">
        <v>496709456839</v>
      </c>
      <c r="H13" s="11"/>
      <c r="I13" s="11">
        <v>-18700243641</v>
      </c>
      <c r="J13" s="9"/>
      <c r="K13" s="9">
        <v>28504469</v>
      </c>
      <c r="L13" s="9"/>
      <c r="M13" s="11">
        <v>478009213197</v>
      </c>
      <c r="N13" s="11"/>
      <c r="O13" s="11">
        <v>433968724206</v>
      </c>
      <c r="P13" s="11"/>
      <c r="Q13" s="11">
        <v>44040488991</v>
      </c>
    </row>
    <row r="14" spans="1:19" s="3" customFormat="1" x14ac:dyDescent="0.45">
      <c r="A14" s="2" t="s">
        <v>66</v>
      </c>
      <c r="C14" s="11">
        <v>7200000</v>
      </c>
      <c r="D14" s="11"/>
      <c r="E14" s="11">
        <v>241840436400</v>
      </c>
      <c r="F14" s="11"/>
      <c r="G14" s="11">
        <v>193458034800</v>
      </c>
      <c r="H14" s="11"/>
      <c r="I14" s="11">
        <v>48382401600</v>
      </c>
      <c r="J14" s="9"/>
      <c r="K14" s="9">
        <v>7200000</v>
      </c>
      <c r="L14" s="9"/>
      <c r="M14" s="11">
        <v>241840436400</v>
      </c>
      <c r="N14" s="11"/>
      <c r="O14" s="11">
        <v>247867467911</v>
      </c>
      <c r="P14" s="11"/>
      <c r="Q14" s="11">
        <v>-6027031511</v>
      </c>
    </row>
    <row r="15" spans="1:19" s="3" customFormat="1" x14ac:dyDescent="0.45">
      <c r="A15" s="2" t="s">
        <v>57</v>
      </c>
      <c r="C15" s="11">
        <v>5200000</v>
      </c>
      <c r="D15" s="11"/>
      <c r="E15" s="11">
        <v>122765175000</v>
      </c>
      <c r="F15" s="11"/>
      <c r="G15" s="11">
        <v>211311172800</v>
      </c>
      <c r="H15" s="11"/>
      <c r="I15" s="11">
        <v>-88545997800</v>
      </c>
      <c r="J15" s="9"/>
      <c r="K15" s="9">
        <v>5200000</v>
      </c>
      <c r="L15" s="9"/>
      <c r="M15" s="11">
        <v>122765175000</v>
      </c>
      <c r="N15" s="11"/>
      <c r="O15" s="11">
        <v>199084188743</v>
      </c>
      <c r="P15" s="11"/>
      <c r="Q15" s="11">
        <v>-76319013743</v>
      </c>
    </row>
    <row r="16" spans="1:19" s="3" customFormat="1" x14ac:dyDescent="0.45">
      <c r="A16" s="2" t="s">
        <v>68</v>
      </c>
      <c r="C16" s="11">
        <v>599387</v>
      </c>
      <c r="D16" s="11"/>
      <c r="E16" s="11">
        <v>27433965886</v>
      </c>
      <c r="F16" s="11"/>
      <c r="G16" s="11">
        <v>40950753092</v>
      </c>
      <c r="H16" s="11"/>
      <c r="I16" s="11">
        <v>-13516787205</v>
      </c>
      <c r="J16" s="9"/>
      <c r="K16" s="9">
        <v>599387</v>
      </c>
      <c r="L16" s="9"/>
      <c r="M16" s="11">
        <v>27433965886</v>
      </c>
      <c r="N16" s="11"/>
      <c r="O16" s="11">
        <v>14143357566</v>
      </c>
      <c r="P16" s="11"/>
      <c r="Q16" s="11">
        <v>13290608320</v>
      </c>
    </row>
    <row r="17" spans="1:17" s="3" customFormat="1" x14ac:dyDescent="0.45">
      <c r="A17" s="2" t="s">
        <v>31</v>
      </c>
      <c r="C17" s="11">
        <v>131938</v>
      </c>
      <c r="D17" s="11"/>
      <c r="E17" s="11">
        <v>2293865426</v>
      </c>
      <c r="F17" s="11"/>
      <c r="G17" s="11">
        <v>2261077183</v>
      </c>
      <c r="H17" s="11"/>
      <c r="I17" s="11">
        <v>32788243</v>
      </c>
      <c r="J17" s="9"/>
      <c r="K17" s="9">
        <v>131938</v>
      </c>
      <c r="L17" s="9"/>
      <c r="M17" s="11">
        <v>2293865426</v>
      </c>
      <c r="N17" s="11"/>
      <c r="O17" s="11">
        <v>1477012973</v>
      </c>
      <c r="P17" s="11"/>
      <c r="Q17" s="11">
        <v>816852453</v>
      </c>
    </row>
    <row r="18" spans="1:17" s="3" customFormat="1" x14ac:dyDescent="0.45">
      <c r="A18" s="2" t="s">
        <v>59</v>
      </c>
      <c r="C18" s="11">
        <v>510677</v>
      </c>
      <c r="D18" s="11"/>
      <c r="E18" s="11">
        <v>15163161154</v>
      </c>
      <c r="F18" s="11"/>
      <c r="G18" s="11">
        <v>16302207948</v>
      </c>
      <c r="H18" s="11"/>
      <c r="I18" s="11">
        <v>-1139046793</v>
      </c>
      <c r="J18" s="9"/>
      <c r="K18" s="9">
        <v>510677</v>
      </c>
      <c r="L18" s="9"/>
      <c r="M18" s="11">
        <v>15163161154</v>
      </c>
      <c r="N18" s="11"/>
      <c r="O18" s="11">
        <v>16268918838</v>
      </c>
      <c r="P18" s="11"/>
      <c r="Q18" s="11">
        <v>-1105757683</v>
      </c>
    </row>
    <row r="19" spans="1:17" s="3" customFormat="1" x14ac:dyDescent="0.45">
      <c r="A19" s="2" t="s">
        <v>48</v>
      </c>
      <c r="C19" s="11">
        <v>1500000</v>
      </c>
      <c r="D19" s="11"/>
      <c r="E19" s="11">
        <v>24930774000</v>
      </c>
      <c r="F19" s="11"/>
      <c r="G19" s="11">
        <v>34846422750</v>
      </c>
      <c r="H19" s="11"/>
      <c r="I19" s="11">
        <v>-9915648750</v>
      </c>
      <c r="J19" s="9"/>
      <c r="K19" s="9">
        <v>1500000</v>
      </c>
      <c r="L19" s="9"/>
      <c r="M19" s="11">
        <v>24930774000</v>
      </c>
      <c r="N19" s="11"/>
      <c r="O19" s="11">
        <v>30327768037</v>
      </c>
      <c r="P19" s="11"/>
      <c r="Q19" s="11">
        <v>-5396994037</v>
      </c>
    </row>
    <row r="20" spans="1:17" s="3" customFormat="1" x14ac:dyDescent="0.45">
      <c r="A20" s="2" t="s">
        <v>25</v>
      </c>
      <c r="C20" s="11">
        <v>1050000</v>
      </c>
      <c r="D20" s="11"/>
      <c r="E20" s="11">
        <v>38796280425</v>
      </c>
      <c r="F20" s="11"/>
      <c r="G20" s="11">
        <v>49442555925</v>
      </c>
      <c r="H20" s="11"/>
      <c r="I20" s="11">
        <v>-10646275500</v>
      </c>
      <c r="J20" s="9"/>
      <c r="K20" s="9">
        <v>1050000</v>
      </c>
      <c r="L20" s="9"/>
      <c r="M20" s="11">
        <v>38796280425</v>
      </c>
      <c r="N20" s="11"/>
      <c r="O20" s="11">
        <v>26051009113</v>
      </c>
      <c r="P20" s="11"/>
      <c r="Q20" s="11">
        <v>12745271312</v>
      </c>
    </row>
    <row r="21" spans="1:17" s="3" customFormat="1" x14ac:dyDescent="0.45">
      <c r="A21" s="2" t="s">
        <v>65</v>
      </c>
      <c r="C21" s="11">
        <v>1000000</v>
      </c>
      <c r="D21" s="11"/>
      <c r="E21" s="11">
        <v>20030107500</v>
      </c>
      <c r="F21" s="11"/>
      <c r="G21" s="11">
        <v>17564863500</v>
      </c>
      <c r="H21" s="11"/>
      <c r="I21" s="11">
        <v>2465244000</v>
      </c>
      <c r="J21" s="9"/>
      <c r="K21" s="9">
        <v>1000000</v>
      </c>
      <c r="L21" s="9"/>
      <c r="M21" s="11">
        <v>20030107500</v>
      </c>
      <c r="N21" s="11"/>
      <c r="O21" s="11">
        <v>15253555300</v>
      </c>
      <c r="P21" s="11"/>
      <c r="Q21" s="11">
        <v>4776552200</v>
      </c>
    </row>
    <row r="22" spans="1:17" s="3" customFormat="1" x14ac:dyDescent="0.45">
      <c r="A22" s="2" t="s">
        <v>64</v>
      </c>
      <c r="C22" s="11">
        <v>5250000</v>
      </c>
      <c r="D22" s="11"/>
      <c r="E22" s="11">
        <v>126450615375</v>
      </c>
      <c r="F22" s="11"/>
      <c r="G22" s="11">
        <v>93468036375</v>
      </c>
      <c r="H22" s="11"/>
      <c r="I22" s="11">
        <v>32982579000</v>
      </c>
      <c r="J22" s="9"/>
      <c r="K22" s="9">
        <v>5250000</v>
      </c>
      <c r="L22" s="9"/>
      <c r="M22" s="11">
        <v>126450615375</v>
      </c>
      <c r="N22" s="11"/>
      <c r="O22" s="11">
        <v>55424013224</v>
      </c>
      <c r="P22" s="11"/>
      <c r="Q22" s="11">
        <v>71026602151</v>
      </c>
    </row>
    <row r="23" spans="1:17" s="3" customFormat="1" x14ac:dyDescent="0.45">
      <c r="A23" s="2" t="s">
        <v>54</v>
      </c>
      <c r="C23" s="11">
        <v>20400000</v>
      </c>
      <c r="D23" s="11"/>
      <c r="E23" s="11">
        <v>396041448600</v>
      </c>
      <c r="F23" s="11"/>
      <c r="G23" s="11">
        <v>348386691600</v>
      </c>
      <c r="H23" s="11"/>
      <c r="I23" s="11">
        <v>47654757000</v>
      </c>
      <c r="J23" s="9"/>
      <c r="K23" s="9">
        <v>20400000</v>
      </c>
      <c r="L23" s="9"/>
      <c r="M23" s="11">
        <v>396041448600</v>
      </c>
      <c r="N23" s="11"/>
      <c r="O23" s="11">
        <v>243657567355</v>
      </c>
      <c r="P23" s="11"/>
      <c r="Q23" s="11">
        <v>152383881245</v>
      </c>
    </row>
    <row r="24" spans="1:17" s="3" customFormat="1" x14ac:dyDescent="0.45">
      <c r="A24" s="2" t="s">
        <v>22</v>
      </c>
      <c r="C24" s="11">
        <v>42015</v>
      </c>
      <c r="D24" s="11"/>
      <c r="E24" s="11">
        <v>9075536835</v>
      </c>
      <c r="F24" s="11"/>
      <c r="G24" s="11">
        <v>18421513158</v>
      </c>
      <c r="H24" s="11"/>
      <c r="I24" s="11">
        <v>-9345976322</v>
      </c>
      <c r="J24" s="9"/>
      <c r="K24" s="9">
        <v>42015</v>
      </c>
      <c r="L24" s="9"/>
      <c r="M24" s="11">
        <v>9075536835</v>
      </c>
      <c r="N24" s="11"/>
      <c r="O24" s="11">
        <v>7422511040</v>
      </c>
      <c r="P24" s="11"/>
      <c r="Q24" s="11">
        <v>1653025795</v>
      </c>
    </row>
    <row r="25" spans="1:17" s="3" customFormat="1" x14ac:dyDescent="0.45">
      <c r="A25" s="2" t="s">
        <v>15</v>
      </c>
      <c r="C25" s="11">
        <v>591397</v>
      </c>
      <c r="D25" s="11"/>
      <c r="E25" s="11">
        <v>12809865713</v>
      </c>
      <c r="F25" s="11"/>
      <c r="G25" s="11">
        <v>13762228377</v>
      </c>
      <c r="H25" s="11"/>
      <c r="I25" s="11">
        <v>-952362663</v>
      </c>
      <c r="J25" s="9"/>
      <c r="K25" s="9">
        <v>591397</v>
      </c>
      <c r="L25" s="9"/>
      <c r="M25" s="11">
        <v>12809865713</v>
      </c>
      <c r="N25" s="11"/>
      <c r="O25" s="11">
        <v>16895396982</v>
      </c>
      <c r="P25" s="11"/>
      <c r="Q25" s="11">
        <v>-4085531268</v>
      </c>
    </row>
    <row r="26" spans="1:17" s="3" customFormat="1" x14ac:dyDescent="0.45">
      <c r="A26" s="2" t="s">
        <v>18</v>
      </c>
      <c r="C26" s="11">
        <v>53321813</v>
      </c>
      <c r="D26" s="11"/>
      <c r="E26" s="11">
        <v>290994969687</v>
      </c>
      <c r="F26" s="11"/>
      <c r="G26" s="11">
        <v>375467457305</v>
      </c>
      <c r="H26" s="11"/>
      <c r="I26" s="11">
        <v>-84472487617</v>
      </c>
      <c r="J26" s="9"/>
      <c r="K26" s="9">
        <v>53321813</v>
      </c>
      <c r="L26" s="9"/>
      <c r="M26" s="11">
        <v>290994969687</v>
      </c>
      <c r="N26" s="11"/>
      <c r="O26" s="11">
        <v>209188846909</v>
      </c>
      <c r="P26" s="11"/>
      <c r="Q26" s="11">
        <v>81806122778</v>
      </c>
    </row>
    <row r="27" spans="1:17" s="3" customFormat="1" x14ac:dyDescent="0.45">
      <c r="A27" s="2" t="s">
        <v>20</v>
      </c>
      <c r="C27" s="11">
        <v>8474351</v>
      </c>
      <c r="D27" s="11"/>
      <c r="E27" s="11">
        <v>33872616947</v>
      </c>
      <c r="F27" s="11"/>
      <c r="G27" s="11">
        <v>43379844975</v>
      </c>
      <c r="H27" s="11"/>
      <c r="I27" s="11">
        <v>-9507228027</v>
      </c>
      <c r="J27" s="9"/>
      <c r="K27" s="9">
        <v>8474351</v>
      </c>
      <c r="L27" s="9"/>
      <c r="M27" s="11">
        <v>33872616947</v>
      </c>
      <c r="N27" s="11"/>
      <c r="O27" s="11">
        <v>50550824465</v>
      </c>
      <c r="P27" s="11"/>
      <c r="Q27" s="11">
        <v>-16678207517</v>
      </c>
    </row>
    <row r="28" spans="1:17" s="3" customFormat="1" x14ac:dyDescent="0.45">
      <c r="A28" s="2" t="s">
        <v>52</v>
      </c>
      <c r="C28" s="11">
        <v>3000000</v>
      </c>
      <c r="D28" s="11"/>
      <c r="E28" s="11">
        <v>80046870300</v>
      </c>
      <c r="F28" s="11"/>
      <c r="G28" s="11">
        <v>102445798950</v>
      </c>
      <c r="H28" s="11"/>
      <c r="I28" s="11">
        <v>-22398928650</v>
      </c>
      <c r="J28" s="9"/>
      <c r="K28" s="9">
        <v>3000000</v>
      </c>
      <c r="L28" s="9"/>
      <c r="M28" s="11">
        <v>80046870300</v>
      </c>
      <c r="N28" s="11"/>
      <c r="O28" s="11">
        <v>32848002750</v>
      </c>
      <c r="P28" s="11"/>
      <c r="Q28" s="11">
        <v>47198867550</v>
      </c>
    </row>
    <row r="29" spans="1:17" s="3" customFormat="1" x14ac:dyDescent="0.45">
      <c r="A29" s="2" t="s">
        <v>75</v>
      </c>
      <c r="C29" s="11">
        <v>621173</v>
      </c>
      <c r="D29" s="11"/>
      <c r="E29" s="11">
        <v>64835087168</v>
      </c>
      <c r="F29" s="11"/>
      <c r="G29" s="11">
        <v>64986134045</v>
      </c>
      <c r="H29" s="11"/>
      <c r="I29" s="11">
        <v>-151046876</v>
      </c>
      <c r="J29" s="9"/>
      <c r="K29" s="9">
        <v>621173</v>
      </c>
      <c r="L29" s="9"/>
      <c r="M29" s="11">
        <v>64835087168</v>
      </c>
      <c r="N29" s="11"/>
      <c r="O29" s="11">
        <v>64986134045</v>
      </c>
      <c r="P29" s="11"/>
      <c r="Q29" s="11">
        <v>-151046876</v>
      </c>
    </row>
    <row r="30" spans="1:17" s="3" customFormat="1" x14ac:dyDescent="0.45">
      <c r="A30" s="2" t="s">
        <v>24</v>
      </c>
      <c r="C30" s="11">
        <v>2706883</v>
      </c>
      <c r="D30" s="11"/>
      <c r="E30" s="11">
        <v>111075276465</v>
      </c>
      <c r="F30" s="11"/>
      <c r="G30" s="11">
        <v>112990785366</v>
      </c>
      <c r="H30" s="11"/>
      <c r="I30" s="11">
        <v>-1915508900</v>
      </c>
      <c r="J30" s="9"/>
      <c r="K30" s="9">
        <v>2706883</v>
      </c>
      <c r="L30" s="9"/>
      <c r="M30" s="11">
        <v>111075276465</v>
      </c>
      <c r="N30" s="11"/>
      <c r="O30" s="11">
        <v>151180281816</v>
      </c>
      <c r="P30" s="11"/>
      <c r="Q30" s="11">
        <v>-40105005350</v>
      </c>
    </row>
    <row r="31" spans="1:17" s="3" customFormat="1" x14ac:dyDescent="0.45">
      <c r="A31" s="2" t="s">
        <v>58</v>
      </c>
      <c r="C31" s="11">
        <v>2865000</v>
      </c>
      <c r="D31" s="11"/>
      <c r="E31" s="11">
        <v>79201579882</v>
      </c>
      <c r="F31" s="11"/>
      <c r="G31" s="11">
        <v>86321463007</v>
      </c>
      <c r="H31" s="11"/>
      <c r="I31" s="11">
        <v>-7119883124</v>
      </c>
      <c r="J31" s="9"/>
      <c r="K31" s="9">
        <v>2865000</v>
      </c>
      <c r="L31" s="9"/>
      <c r="M31" s="11">
        <v>79201579882</v>
      </c>
      <c r="N31" s="11"/>
      <c r="O31" s="11">
        <v>46918125786</v>
      </c>
      <c r="P31" s="11"/>
      <c r="Q31" s="11">
        <v>32283454096</v>
      </c>
    </row>
    <row r="32" spans="1:17" s="3" customFormat="1" x14ac:dyDescent="0.45">
      <c r="A32" s="2" t="s">
        <v>27</v>
      </c>
      <c r="C32" s="11">
        <v>2750000</v>
      </c>
      <c r="D32" s="11"/>
      <c r="E32" s="11">
        <v>319042832625</v>
      </c>
      <c r="F32" s="11"/>
      <c r="G32" s="11">
        <v>318058789404</v>
      </c>
      <c r="H32" s="11"/>
      <c r="I32" s="11">
        <v>984043221</v>
      </c>
      <c r="J32" s="9"/>
      <c r="K32" s="9">
        <v>2750000</v>
      </c>
      <c r="L32" s="9"/>
      <c r="M32" s="11">
        <v>319042832625</v>
      </c>
      <c r="N32" s="11"/>
      <c r="O32" s="11">
        <v>291868535343</v>
      </c>
      <c r="P32" s="11"/>
      <c r="Q32" s="11">
        <v>27174297282</v>
      </c>
    </row>
    <row r="33" spans="1:17" s="3" customFormat="1" x14ac:dyDescent="0.45">
      <c r="A33" s="2" t="s">
        <v>47</v>
      </c>
      <c r="C33" s="11">
        <v>10000000</v>
      </c>
      <c r="D33" s="11"/>
      <c r="E33" s="11">
        <v>62177827500</v>
      </c>
      <c r="F33" s="11"/>
      <c r="G33" s="11">
        <v>79374892500</v>
      </c>
      <c r="H33" s="11"/>
      <c r="I33" s="11">
        <v>-17197065000</v>
      </c>
      <c r="J33" s="9"/>
      <c r="K33" s="9">
        <v>10000000</v>
      </c>
      <c r="L33" s="9"/>
      <c r="M33" s="11">
        <v>62177827500</v>
      </c>
      <c r="N33" s="11"/>
      <c r="O33" s="11">
        <v>85604526737</v>
      </c>
      <c r="P33" s="11"/>
      <c r="Q33" s="11">
        <v>-23426699237</v>
      </c>
    </row>
    <row r="34" spans="1:17" s="3" customFormat="1" x14ac:dyDescent="0.45">
      <c r="A34" s="2" t="s">
        <v>50</v>
      </c>
      <c r="C34" s="11">
        <v>11073224</v>
      </c>
      <c r="D34" s="11"/>
      <c r="E34" s="11">
        <v>334623084842</v>
      </c>
      <c r="F34" s="11"/>
      <c r="G34" s="11">
        <v>316130756469</v>
      </c>
      <c r="H34" s="11"/>
      <c r="I34" s="11">
        <v>18492328373</v>
      </c>
      <c r="J34" s="9"/>
      <c r="K34" s="9">
        <v>11073224</v>
      </c>
      <c r="L34" s="9"/>
      <c r="M34" s="11">
        <v>334623084842</v>
      </c>
      <c r="N34" s="11"/>
      <c r="O34" s="11">
        <v>240435666283</v>
      </c>
      <c r="P34" s="11"/>
      <c r="Q34" s="11">
        <v>94187418559</v>
      </c>
    </row>
    <row r="35" spans="1:17" s="3" customFormat="1" x14ac:dyDescent="0.45">
      <c r="A35" s="2" t="s">
        <v>36</v>
      </c>
      <c r="C35" s="11">
        <v>9300000</v>
      </c>
      <c r="D35" s="11"/>
      <c r="E35" s="11">
        <v>169916942700</v>
      </c>
      <c r="F35" s="11"/>
      <c r="G35" s="11">
        <v>194059729178</v>
      </c>
      <c r="H35" s="11"/>
      <c r="I35" s="11">
        <v>-24142786478</v>
      </c>
      <c r="J35" s="9"/>
      <c r="K35" s="9">
        <v>9300000</v>
      </c>
      <c r="L35" s="9"/>
      <c r="M35" s="11">
        <v>169916942700</v>
      </c>
      <c r="N35" s="11"/>
      <c r="O35" s="11">
        <v>150144612444</v>
      </c>
      <c r="P35" s="11"/>
      <c r="Q35" s="11">
        <v>19772330256</v>
      </c>
    </row>
    <row r="36" spans="1:17" s="3" customFormat="1" x14ac:dyDescent="0.45">
      <c r="A36" s="2" t="s">
        <v>49</v>
      </c>
      <c r="C36" s="11">
        <v>780761</v>
      </c>
      <c r="D36" s="11"/>
      <c r="E36" s="11">
        <v>31378348534</v>
      </c>
      <c r="F36" s="11"/>
      <c r="G36" s="11">
        <v>47847518851</v>
      </c>
      <c r="H36" s="11"/>
      <c r="I36" s="11">
        <v>-16469170316</v>
      </c>
      <c r="J36" s="9"/>
      <c r="K36" s="9">
        <v>780761</v>
      </c>
      <c r="L36" s="9"/>
      <c r="M36" s="11">
        <v>31378348534</v>
      </c>
      <c r="N36" s="11"/>
      <c r="O36" s="11">
        <v>24591413531</v>
      </c>
      <c r="P36" s="11"/>
      <c r="Q36" s="11">
        <v>6786935003</v>
      </c>
    </row>
    <row r="37" spans="1:17" s="3" customFormat="1" x14ac:dyDescent="0.45">
      <c r="A37" s="2" t="s">
        <v>16</v>
      </c>
      <c r="C37" s="11">
        <v>5100000</v>
      </c>
      <c r="D37" s="11"/>
      <c r="E37" s="11">
        <v>52217446500</v>
      </c>
      <c r="F37" s="11"/>
      <c r="G37" s="11">
        <v>57794067000</v>
      </c>
      <c r="H37" s="11"/>
      <c r="I37" s="11">
        <v>-5576620500</v>
      </c>
      <c r="J37" s="9"/>
      <c r="K37" s="9">
        <v>5100000</v>
      </c>
      <c r="L37" s="9"/>
      <c r="M37" s="11">
        <v>52217446500</v>
      </c>
      <c r="N37" s="11"/>
      <c r="O37" s="11">
        <v>33592276216</v>
      </c>
      <c r="P37" s="11"/>
      <c r="Q37" s="11">
        <v>18625170284</v>
      </c>
    </row>
    <row r="38" spans="1:17" s="3" customFormat="1" x14ac:dyDescent="0.45">
      <c r="A38" s="2" t="s">
        <v>41</v>
      </c>
      <c r="C38" s="11">
        <v>1359219</v>
      </c>
      <c r="D38" s="11"/>
      <c r="E38" s="11">
        <v>78987156080</v>
      </c>
      <c r="F38" s="11"/>
      <c r="G38" s="11">
        <v>72081788781</v>
      </c>
      <c r="H38" s="11"/>
      <c r="I38" s="11">
        <v>6905367299</v>
      </c>
      <c r="J38" s="9"/>
      <c r="K38" s="9">
        <v>1359219</v>
      </c>
      <c r="L38" s="9"/>
      <c r="M38" s="11">
        <v>78987156080</v>
      </c>
      <c r="N38" s="11"/>
      <c r="O38" s="11">
        <v>80647508214</v>
      </c>
      <c r="P38" s="11"/>
      <c r="Q38" s="11">
        <v>-1660352133</v>
      </c>
    </row>
    <row r="39" spans="1:17" s="3" customFormat="1" x14ac:dyDescent="0.45">
      <c r="A39" s="2" t="s">
        <v>67</v>
      </c>
      <c r="C39" s="11">
        <v>1000000</v>
      </c>
      <c r="D39" s="11"/>
      <c r="E39" s="11">
        <v>20676240000</v>
      </c>
      <c r="F39" s="11"/>
      <c r="G39" s="11">
        <v>29543166000</v>
      </c>
      <c r="H39" s="11"/>
      <c r="I39" s="11">
        <v>-8866926000</v>
      </c>
      <c r="J39" s="9"/>
      <c r="K39" s="9">
        <v>1000000</v>
      </c>
      <c r="L39" s="9"/>
      <c r="M39" s="11">
        <v>20676240000</v>
      </c>
      <c r="N39" s="11"/>
      <c r="O39" s="11">
        <v>20351652762</v>
      </c>
      <c r="P39" s="11"/>
      <c r="Q39" s="11">
        <v>324587238</v>
      </c>
    </row>
    <row r="40" spans="1:17" s="3" customFormat="1" x14ac:dyDescent="0.45">
      <c r="A40" s="2" t="s">
        <v>71</v>
      </c>
      <c r="C40" s="11">
        <v>1142895</v>
      </c>
      <c r="D40" s="11"/>
      <c r="E40" s="11">
        <v>263447881222</v>
      </c>
      <c r="F40" s="11"/>
      <c r="G40" s="11">
        <v>256078371413</v>
      </c>
      <c r="H40" s="11"/>
      <c r="I40" s="11">
        <v>7369509809</v>
      </c>
      <c r="J40" s="9"/>
      <c r="K40" s="9">
        <v>1142895</v>
      </c>
      <c r="L40" s="9"/>
      <c r="M40" s="11">
        <v>263447881222</v>
      </c>
      <c r="N40" s="11"/>
      <c r="O40" s="11">
        <v>256078371413</v>
      </c>
      <c r="P40" s="11"/>
      <c r="Q40" s="11">
        <v>7369509809</v>
      </c>
    </row>
    <row r="41" spans="1:17" s="3" customFormat="1" x14ac:dyDescent="0.45">
      <c r="A41" s="2" t="s">
        <v>61</v>
      </c>
      <c r="C41" s="11">
        <v>500000</v>
      </c>
      <c r="D41" s="11"/>
      <c r="E41" s="11">
        <v>12828215250</v>
      </c>
      <c r="F41" s="11"/>
      <c r="G41" s="11">
        <v>12987263250</v>
      </c>
      <c r="H41" s="11"/>
      <c r="I41" s="11">
        <v>-159048000</v>
      </c>
      <c r="J41" s="9"/>
      <c r="K41" s="9">
        <v>500000</v>
      </c>
      <c r="L41" s="9"/>
      <c r="M41" s="11">
        <v>12828215250</v>
      </c>
      <c r="N41" s="11"/>
      <c r="O41" s="11">
        <v>11858466812</v>
      </c>
      <c r="P41" s="11"/>
      <c r="Q41" s="11">
        <v>969748438</v>
      </c>
    </row>
    <row r="42" spans="1:17" s="3" customFormat="1" x14ac:dyDescent="0.45">
      <c r="A42" s="2" t="s">
        <v>21</v>
      </c>
      <c r="C42" s="11">
        <v>6638123</v>
      </c>
      <c r="D42" s="11"/>
      <c r="E42" s="11">
        <v>41109441027</v>
      </c>
      <c r="F42" s="11"/>
      <c r="G42" s="11">
        <v>51964178464</v>
      </c>
      <c r="H42" s="11"/>
      <c r="I42" s="11">
        <v>-10854737436</v>
      </c>
      <c r="J42" s="9"/>
      <c r="K42" s="9">
        <v>6638123</v>
      </c>
      <c r="L42" s="9"/>
      <c r="M42" s="11">
        <v>41109441027</v>
      </c>
      <c r="N42" s="11"/>
      <c r="O42" s="11">
        <v>49402975130</v>
      </c>
      <c r="P42" s="11"/>
      <c r="Q42" s="11">
        <v>-8293534102</v>
      </c>
    </row>
    <row r="43" spans="1:17" s="3" customFormat="1" x14ac:dyDescent="0.45">
      <c r="A43" s="2" t="s">
        <v>53</v>
      </c>
      <c r="C43" s="11">
        <v>500000</v>
      </c>
      <c r="D43" s="11"/>
      <c r="E43" s="11">
        <v>15035006250</v>
      </c>
      <c r="F43" s="11"/>
      <c r="G43" s="11">
        <v>14741761500</v>
      </c>
      <c r="H43" s="11"/>
      <c r="I43" s="11">
        <v>293244750</v>
      </c>
      <c r="J43" s="9"/>
      <c r="K43" s="9">
        <v>500000</v>
      </c>
      <c r="L43" s="9"/>
      <c r="M43" s="11">
        <v>15035006250</v>
      </c>
      <c r="N43" s="11"/>
      <c r="O43" s="11">
        <v>12804858906</v>
      </c>
      <c r="P43" s="11"/>
      <c r="Q43" s="11">
        <v>2230147344</v>
      </c>
    </row>
    <row r="44" spans="1:17" s="3" customFormat="1" x14ac:dyDescent="0.45">
      <c r="A44" s="2" t="s">
        <v>39</v>
      </c>
      <c r="C44" s="11">
        <v>12640</v>
      </c>
      <c r="D44" s="11"/>
      <c r="E44" s="11">
        <v>151971159</v>
      </c>
      <c r="F44" s="11"/>
      <c r="G44" s="11">
        <v>12967059547</v>
      </c>
      <c r="H44" s="11"/>
      <c r="I44" s="11">
        <v>-12815088387</v>
      </c>
      <c r="J44" s="9"/>
      <c r="K44" s="9">
        <v>12640</v>
      </c>
      <c r="L44" s="9"/>
      <c r="M44" s="11">
        <v>151971159</v>
      </c>
      <c r="N44" s="11"/>
      <c r="O44" s="11">
        <v>51890635</v>
      </c>
      <c r="P44" s="11"/>
      <c r="Q44" s="11">
        <v>100080524</v>
      </c>
    </row>
    <row r="45" spans="1:17" s="3" customFormat="1" x14ac:dyDescent="0.45">
      <c r="A45" s="2" t="s">
        <v>60</v>
      </c>
      <c r="C45" s="11">
        <v>1694026</v>
      </c>
      <c r="D45" s="11"/>
      <c r="E45" s="11">
        <v>6954699232</v>
      </c>
      <c r="F45" s="11"/>
      <c r="G45" s="11">
        <v>6196923286</v>
      </c>
      <c r="H45" s="11"/>
      <c r="I45" s="11">
        <v>757775946</v>
      </c>
      <c r="J45" s="9"/>
      <c r="K45" s="9">
        <v>1694026</v>
      </c>
      <c r="L45" s="9"/>
      <c r="M45" s="11">
        <v>6954699232</v>
      </c>
      <c r="N45" s="11"/>
      <c r="O45" s="11">
        <v>5428391121</v>
      </c>
      <c r="P45" s="11"/>
      <c r="Q45" s="11">
        <v>1526308111</v>
      </c>
    </row>
    <row r="46" spans="1:17" s="3" customFormat="1" x14ac:dyDescent="0.45">
      <c r="A46" s="2" t="s">
        <v>63</v>
      </c>
      <c r="C46" s="11">
        <v>1000000</v>
      </c>
      <c r="D46" s="11"/>
      <c r="E46" s="11">
        <v>39453844500</v>
      </c>
      <c r="F46" s="11"/>
      <c r="G46" s="11">
        <v>45388323000</v>
      </c>
      <c r="H46" s="11"/>
      <c r="I46" s="11">
        <v>-5934478500</v>
      </c>
      <c r="J46" s="9"/>
      <c r="K46" s="9">
        <v>1000000</v>
      </c>
      <c r="L46" s="9"/>
      <c r="M46" s="11">
        <v>39453844500</v>
      </c>
      <c r="N46" s="11"/>
      <c r="O46" s="11">
        <v>47300546512</v>
      </c>
      <c r="P46" s="11"/>
      <c r="Q46" s="11">
        <v>-7846702012</v>
      </c>
    </row>
    <row r="47" spans="1:17" s="3" customFormat="1" x14ac:dyDescent="0.45">
      <c r="A47" s="2" t="s">
        <v>29</v>
      </c>
      <c r="C47" s="11">
        <v>10344102</v>
      </c>
      <c r="D47" s="11"/>
      <c r="E47" s="11">
        <v>107761172135</v>
      </c>
      <c r="F47" s="11"/>
      <c r="G47" s="11">
        <v>136243848358</v>
      </c>
      <c r="H47" s="11"/>
      <c r="I47" s="11">
        <v>-28482676222</v>
      </c>
      <c r="J47" s="9"/>
      <c r="K47" s="9">
        <v>10344102</v>
      </c>
      <c r="L47" s="9"/>
      <c r="M47" s="11">
        <v>107761172135</v>
      </c>
      <c r="N47" s="11"/>
      <c r="O47" s="11">
        <v>149017620287</v>
      </c>
      <c r="P47" s="11"/>
      <c r="Q47" s="11">
        <v>-41256448151</v>
      </c>
    </row>
    <row r="48" spans="1:17" s="3" customFormat="1" x14ac:dyDescent="0.45">
      <c r="A48" s="2" t="s">
        <v>42</v>
      </c>
      <c r="C48" s="11">
        <v>21663449</v>
      </c>
      <c r="D48" s="11"/>
      <c r="E48" s="11">
        <v>269181893480</v>
      </c>
      <c r="F48" s="11"/>
      <c r="G48" s="11">
        <v>310533662942</v>
      </c>
      <c r="H48" s="11"/>
      <c r="I48" s="11">
        <v>-41351769461</v>
      </c>
      <c r="J48" s="9"/>
      <c r="K48" s="9">
        <v>21663449</v>
      </c>
      <c r="L48" s="9"/>
      <c r="M48" s="11">
        <v>269181893480</v>
      </c>
      <c r="N48" s="11"/>
      <c r="O48" s="11">
        <v>346640534231</v>
      </c>
      <c r="P48" s="11"/>
      <c r="Q48" s="11">
        <v>-77458640750</v>
      </c>
    </row>
    <row r="49" spans="1:17" s="3" customFormat="1" x14ac:dyDescent="0.45">
      <c r="A49" s="2" t="s">
        <v>76</v>
      </c>
      <c r="C49" s="11">
        <v>8000000</v>
      </c>
      <c r="D49" s="11"/>
      <c r="E49" s="11">
        <v>151016076000</v>
      </c>
      <c r="F49" s="11"/>
      <c r="G49" s="11">
        <v>159945098400</v>
      </c>
      <c r="H49" s="11"/>
      <c r="I49" s="11">
        <v>-8929022400</v>
      </c>
      <c r="J49" s="9"/>
      <c r="K49" s="9">
        <v>8000000</v>
      </c>
      <c r="L49" s="9"/>
      <c r="M49" s="11">
        <v>151016076000</v>
      </c>
      <c r="N49" s="11"/>
      <c r="O49" s="11">
        <v>159945098400</v>
      </c>
      <c r="P49" s="11"/>
      <c r="Q49" s="11">
        <v>-8929022400</v>
      </c>
    </row>
    <row r="50" spans="1:17" s="3" customFormat="1" x14ac:dyDescent="0.45">
      <c r="A50" s="2" t="s">
        <v>35</v>
      </c>
      <c r="C50" s="11">
        <v>48678</v>
      </c>
      <c r="D50" s="11"/>
      <c r="E50" s="11">
        <v>1480103336</v>
      </c>
      <c r="F50" s="11"/>
      <c r="G50" s="11">
        <v>1349696690</v>
      </c>
      <c r="H50" s="11"/>
      <c r="I50" s="11">
        <v>130406646</v>
      </c>
      <c r="J50" s="9"/>
      <c r="K50" s="9">
        <v>48678</v>
      </c>
      <c r="L50" s="9"/>
      <c r="M50" s="11">
        <v>1480103336</v>
      </c>
      <c r="N50" s="11"/>
      <c r="O50" s="11">
        <v>1218513779</v>
      </c>
      <c r="P50" s="11"/>
      <c r="Q50" s="11">
        <v>261589557</v>
      </c>
    </row>
    <row r="51" spans="1:17" s="3" customFormat="1" x14ac:dyDescent="0.45">
      <c r="A51" s="2" t="s">
        <v>28</v>
      </c>
      <c r="C51" s="11">
        <v>1909230</v>
      </c>
      <c r="D51" s="11"/>
      <c r="E51" s="11">
        <v>346046243440</v>
      </c>
      <c r="F51" s="11"/>
      <c r="G51" s="11">
        <v>330040654178</v>
      </c>
      <c r="H51" s="11"/>
      <c r="I51" s="11">
        <v>16005589262</v>
      </c>
      <c r="J51" s="9"/>
      <c r="K51" s="9">
        <v>1909230</v>
      </c>
      <c r="L51" s="9"/>
      <c r="M51" s="11">
        <v>346046243440</v>
      </c>
      <c r="N51" s="11"/>
      <c r="O51" s="11">
        <v>176948401997</v>
      </c>
      <c r="P51" s="11"/>
      <c r="Q51" s="11">
        <v>169097841443</v>
      </c>
    </row>
    <row r="52" spans="1:17" s="3" customFormat="1" x14ac:dyDescent="0.45">
      <c r="A52" s="2" t="s">
        <v>77</v>
      </c>
      <c r="C52" s="11">
        <v>158520</v>
      </c>
      <c r="D52" s="11"/>
      <c r="E52" s="11">
        <v>1022358317</v>
      </c>
      <c r="F52" s="11"/>
      <c r="G52" s="11">
        <v>951983614</v>
      </c>
      <c r="H52" s="11"/>
      <c r="I52" s="11">
        <v>70374703</v>
      </c>
      <c r="J52" s="9"/>
      <c r="K52" s="9">
        <v>158520</v>
      </c>
      <c r="L52" s="9"/>
      <c r="M52" s="11">
        <v>1022358317</v>
      </c>
      <c r="N52" s="11"/>
      <c r="O52" s="11">
        <v>951983614</v>
      </c>
      <c r="P52" s="11"/>
      <c r="Q52" s="11">
        <v>70374703</v>
      </c>
    </row>
    <row r="53" spans="1:17" s="3" customFormat="1" x14ac:dyDescent="0.45">
      <c r="A53" s="2" t="s">
        <v>34</v>
      </c>
      <c r="C53" s="11">
        <v>3290000</v>
      </c>
      <c r="D53" s="11"/>
      <c r="E53" s="11">
        <v>33358329900</v>
      </c>
      <c r="F53" s="11"/>
      <c r="G53" s="11">
        <v>25241828123</v>
      </c>
      <c r="H53" s="11"/>
      <c r="I53" s="11">
        <v>8116501777</v>
      </c>
      <c r="J53" s="9"/>
      <c r="K53" s="9">
        <v>3290000</v>
      </c>
      <c r="L53" s="9"/>
      <c r="M53" s="11">
        <v>33358329900</v>
      </c>
      <c r="N53" s="11"/>
      <c r="O53" s="11">
        <v>48274784396</v>
      </c>
      <c r="P53" s="11"/>
      <c r="Q53" s="11">
        <v>-14916454496</v>
      </c>
    </row>
    <row r="54" spans="1:17" s="3" customFormat="1" x14ac:dyDescent="0.45">
      <c r="A54" s="2" t="s">
        <v>26</v>
      </c>
      <c r="C54" s="11">
        <v>406308</v>
      </c>
      <c r="D54" s="11"/>
      <c r="E54" s="11">
        <v>5766344203</v>
      </c>
      <c r="F54" s="11"/>
      <c r="G54" s="11">
        <v>2748474630</v>
      </c>
      <c r="H54" s="11"/>
      <c r="I54" s="11">
        <v>3017869573</v>
      </c>
      <c r="J54" s="9"/>
      <c r="K54" s="9">
        <v>406308</v>
      </c>
      <c r="L54" s="9"/>
      <c r="M54" s="11">
        <v>5766344203</v>
      </c>
      <c r="N54" s="11"/>
      <c r="O54" s="11">
        <v>2562064641</v>
      </c>
      <c r="P54" s="11"/>
      <c r="Q54" s="11">
        <v>3204279562</v>
      </c>
    </row>
    <row r="55" spans="1:17" s="3" customFormat="1" x14ac:dyDescent="0.45">
      <c r="A55" s="2" t="s">
        <v>55</v>
      </c>
      <c r="C55" s="11">
        <v>83223</v>
      </c>
      <c r="D55" s="11"/>
      <c r="E55" s="11">
        <v>3673528986</v>
      </c>
      <c r="F55" s="11"/>
      <c r="G55" s="11">
        <v>1865926051</v>
      </c>
      <c r="H55" s="11"/>
      <c r="I55" s="11">
        <v>1807602935</v>
      </c>
      <c r="J55" s="9"/>
      <c r="K55" s="9">
        <v>83223</v>
      </c>
      <c r="L55" s="9"/>
      <c r="M55" s="11">
        <v>3673528986</v>
      </c>
      <c r="N55" s="11"/>
      <c r="O55" s="11">
        <v>1749269893</v>
      </c>
      <c r="P55" s="11"/>
      <c r="Q55" s="11">
        <v>1924259093</v>
      </c>
    </row>
    <row r="56" spans="1:17" s="3" customFormat="1" x14ac:dyDescent="0.45">
      <c r="A56" s="2" t="s">
        <v>74</v>
      </c>
      <c r="C56" s="11">
        <v>434160</v>
      </c>
      <c r="D56" s="11"/>
      <c r="E56" s="11">
        <v>12925723602</v>
      </c>
      <c r="F56" s="11"/>
      <c r="G56" s="11">
        <v>8039253016</v>
      </c>
      <c r="H56" s="11"/>
      <c r="I56" s="11">
        <v>4886470586</v>
      </c>
      <c r="J56" s="9"/>
      <c r="K56" s="9">
        <v>434160</v>
      </c>
      <c r="L56" s="9"/>
      <c r="M56" s="11">
        <v>12925723602</v>
      </c>
      <c r="N56" s="11"/>
      <c r="O56" s="11">
        <v>8039253016</v>
      </c>
      <c r="P56" s="11"/>
      <c r="Q56" s="11">
        <v>4886470586</v>
      </c>
    </row>
    <row r="57" spans="1:17" s="3" customFormat="1" x14ac:dyDescent="0.45">
      <c r="A57" s="2" t="s">
        <v>72</v>
      </c>
      <c r="C57" s="11">
        <v>675085</v>
      </c>
      <c r="D57" s="11"/>
      <c r="E57" s="11">
        <v>17961141557</v>
      </c>
      <c r="F57" s="11"/>
      <c r="G57" s="11">
        <v>13955190219</v>
      </c>
      <c r="H57" s="11"/>
      <c r="I57" s="11">
        <v>4005951338</v>
      </c>
      <c r="J57" s="9"/>
      <c r="K57" s="9">
        <v>675085</v>
      </c>
      <c r="L57" s="9"/>
      <c r="M57" s="11">
        <v>17961141557</v>
      </c>
      <c r="N57" s="11"/>
      <c r="O57" s="11">
        <v>13955190219</v>
      </c>
      <c r="P57" s="11"/>
      <c r="Q57" s="11">
        <v>4005951338</v>
      </c>
    </row>
    <row r="58" spans="1:17" s="3" customFormat="1" x14ac:dyDescent="0.45">
      <c r="A58" s="2" t="s">
        <v>70</v>
      </c>
      <c r="C58" s="11">
        <v>7824000</v>
      </c>
      <c r="D58" s="11"/>
      <c r="E58" s="11">
        <v>78552216720</v>
      </c>
      <c r="F58" s="11"/>
      <c r="G58" s="11">
        <v>78796570376</v>
      </c>
      <c r="H58" s="11"/>
      <c r="I58" s="11">
        <v>-244353656</v>
      </c>
      <c r="J58" s="9"/>
      <c r="K58" s="9">
        <v>7824000</v>
      </c>
      <c r="L58" s="9"/>
      <c r="M58" s="11">
        <v>78552216720</v>
      </c>
      <c r="N58" s="11"/>
      <c r="O58" s="11">
        <v>78796570376</v>
      </c>
      <c r="P58" s="11"/>
      <c r="Q58" s="11">
        <v>-244353656</v>
      </c>
    </row>
    <row r="59" spans="1:17" s="3" customFormat="1" x14ac:dyDescent="0.45">
      <c r="A59" s="2" t="s">
        <v>69</v>
      </c>
      <c r="C59" s="11">
        <v>0</v>
      </c>
      <c r="D59" s="11"/>
      <c r="E59" s="11">
        <v>0</v>
      </c>
      <c r="F59" s="11"/>
      <c r="G59" s="11">
        <v>0</v>
      </c>
      <c r="H59" s="11"/>
      <c r="I59" s="11">
        <v>0</v>
      </c>
      <c r="J59" s="9"/>
      <c r="K59" s="9">
        <v>10200</v>
      </c>
      <c r="L59" s="9"/>
      <c r="M59" s="11">
        <v>465323353</v>
      </c>
      <c r="N59" s="11"/>
      <c r="O59" s="11">
        <v>465106853</v>
      </c>
      <c r="P59" s="11"/>
      <c r="Q59" s="11">
        <v>216500</v>
      </c>
    </row>
    <row r="60" spans="1:17" s="3" customFormat="1" x14ac:dyDescent="0.45">
      <c r="A60" s="2" t="s">
        <v>33</v>
      </c>
      <c r="C60" s="11">
        <v>0</v>
      </c>
      <c r="D60" s="11"/>
      <c r="E60" s="11">
        <v>0</v>
      </c>
      <c r="F60" s="11"/>
      <c r="G60" s="11">
        <v>9881440414</v>
      </c>
      <c r="H60" s="11"/>
      <c r="I60" s="11">
        <v>-9881440414</v>
      </c>
      <c r="J60" s="9"/>
      <c r="K60" s="9">
        <v>0</v>
      </c>
      <c r="L60" s="9"/>
      <c r="M60" s="11">
        <v>0</v>
      </c>
      <c r="N60" s="11"/>
      <c r="O60" s="11">
        <v>0</v>
      </c>
      <c r="P60" s="11"/>
      <c r="Q60" s="11">
        <v>0</v>
      </c>
    </row>
    <row r="61" spans="1:17" s="3" customFormat="1" x14ac:dyDescent="0.45">
      <c r="A61" s="2" t="s">
        <v>43</v>
      </c>
      <c r="C61" s="11">
        <v>0</v>
      </c>
      <c r="D61" s="11"/>
      <c r="E61" s="11">
        <v>0</v>
      </c>
      <c r="F61" s="11"/>
      <c r="G61" s="11">
        <v>21442623145</v>
      </c>
      <c r="H61" s="11"/>
      <c r="I61" s="11">
        <v>-21442623145</v>
      </c>
      <c r="J61" s="9"/>
      <c r="K61" s="9">
        <v>0</v>
      </c>
      <c r="L61" s="9"/>
      <c r="M61" s="11">
        <v>0</v>
      </c>
      <c r="N61" s="11"/>
      <c r="O61" s="11">
        <v>0</v>
      </c>
      <c r="P61" s="11"/>
      <c r="Q61" s="11">
        <v>0</v>
      </c>
    </row>
    <row r="62" spans="1:17" s="3" customFormat="1" x14ac:dyDescent="0.45">
      <c r="A62" s="2" t="s">
        <v>23</v>
      </c>
      <c r="C62" s="11">
        <v>0</v>
      </c>
      <c r="D62" s="11"/>
      <c r="E62" s="11">
        <v>0</v>
      </c>
      <c r="F62" s="11"/>
      <c r="G62" s="11">
        <v>-13383011783</v>
      </c>
      <c r="H62" s="11"/>
      <c r="I62" s="11">
        <v>13383011783</v>
      </c>
      <c r="J62" s="9"/>
      <c r="K62" s="9">
        <v>0</v>
      </c>
      <c r="L62" s="9"/>
      <c r="M62" s="11">
        <v>0</v>
      </c>
      <c r="N62" s="11"/>
      <c r="O62" s="11">
        <v>0</v>
      </c>
      <c r="P62" s="11"/>
      <c r="Q62" s="11">
        <v>0</v>
      </c>
    </row>
    <row r="63" spans="1:17" s="3" customFormat="1" x14ac:dyDescent="0.45">
      <c r="A63" s="2" t="s">
        <v>17</v>
      </c>
      <c r="C63" s="11">
        <v>0</v>
      </c>
      <c r="D63" s="11"/>
      <c r="E63" s="11">
        <v>0</v>
      </c>
      <c r="F63" s="11"/>
      <c r="G63" s="11">
        <v>-273038838</v>
      </c>
      <c r="H63" s="11"/>
      <c r="I63" s="11">
        <v>273038838</v>
      </c>
      <c r="J63" s="9"/>
      <c r="K63" s="9">
        <v>0</v>
      </c>
      <c r="L63" s="9"/>
      <c r="M63" s="11">
        <v>0</v>
      </c>
      <c r="N63" s="11"/>
      <c r="O63" s="11">
        <v>0</v>
      </c>
      <c r="P63" s="11"/>
      <c r="Q63" s="11">
        <v>0</v>
      </c>
    </row>
    <row r="64" spans="1:17" s="3" customFormat="1" x14ac:dyDescent="0.45">
      <c r="A64" s="2" t="s">
        <v>51</v>
      </c>
      <c r="C64" s="11">
        <v>0</v>
      </c>
      <c r="D64" s="11"/>
      <c r="E64" s="11">
        <v>0</v>
      </c>
      <c r="F64" s="11"/>
      <c r="G64" s="11">
        <v>-9049651158</v>
      </c>
      <c r="H64" s="11"/>
      <c r="I64" s="11">
        <v>9049651158</v>
      </c>
      <c r="J64" s="9"/>
      <c r="K64" s="9">
        <v>0</v>
      </c>
      <c r="L64" s="9"/>
      <c r="M64" s="11">
        <v>0</v>
      </c>
      <c r="N64" s="11"/>
      <c r="O64" s="11">
        <v>0</v>
      </c>
      <c r="P64" s="11"/>
      <c r="Q64" s="11">
        <v>0</v>
      </c>
    </row>
    <row r="65" spans="1:17" s="3" customFormat="1" x14ac:dyDescent="0.45">
      <c r="A65" s="2" t="s">
        <v>40</v>
      </c>
      <c r="C65" s="11">
        <v>0</v>
      </c>
      <c r="D65" s="11"/>
      <c r="E65" s="11">
        <v>0</v>
      </c>
      <c r="F65" s="11"/>
      <c r="G65" s="11">
        <v>1201424614</v>
      </c>
      <c r="H65" s="11"/>
      <c r="I65" s="11">
        <v>-1201424614</v>
      </c>
      <c r="J65" s="9"/>
      <c r="K65" s="9">
        <v>0</v>
      </c>
      <c r="L65" s="9"/>
      <c r="M65" s="11">
        <v>0</v>
      </c>
      <c r="N65" s="11"/>
      <c r="O65" s="11">
        <v>0</v>
      </c>
      <c r="P65" s="11"/>
      <c r="Q65" s="11">
        <v>0</v>
      </c>
    </row>
    <row r="66" spans="1:17" s="3" customFormat="1" x14ac:dyDescent="0.45">
      <c r="A66" s="2" t="s">
        <v>37</v>
      </c>
      <c r="C66" s="11">
        <v>0</v>
      </c>
      <c r="D66" s="11"/>
      <c r="E66" s="11">
        <v>0</v>
      </c>
      <c r="F66" s="11"/>
      <c r="G66" s="11">
        <v>14638754458</v>
      </c>
      <c r="H66" s="11"/>
      <c r="I66" s="11">
        <v>-14638754458</v>
      </c>
      <c r="J66" s="9"/>
      <c r="K66" s="9">
        <v>0</v>
      </c>
      <c r="L66" s="9"/>
      <c r="M66" s="11">
        <v>0</v>
      </c>
      <c r="N66" s="11"/>
      <c r="O66" s="11">
        <v>0</v>
      </c>
      <c r="P66" s="11"/>
      <c r="Q66" s="11">
        <v>0</v>
      </c>
    </row>
    <row r="67" spans="1:17" s="3" customFormat="1" x14ac:dyDescent="0.45">
      <c r="A67" s="2" t="s">
        <v>38</v>
      </c>
      <c r="C67" s="11">
        <v>0</v>
      </c>
      <c r="D67" s="11"/>
      <c r="E67" s="11">
        <v>0</v>
      </c>
      <c r="F67" s="11"/>
      <c r="G67" s="11">
        <v>140876676978</v>
      </c>
      <c r="H67" s="11"/>
      <c r="I67" s="11">
        <v>-140876676978</v>
      </c>
      <c r="J67" s="9"/>
      <c r="K67" s="9">
        <v>0</v>
      </c>
      <c r="L67" s="9"/>
      <c r="M67" s="11">
        <v>0</v>
      </c>
      <c r="N67" s="11"/>
      <c r="O67" s="11">
        <v>0</v>
      </c>
      <c r="P67" s="11"/>
      <c r="Q67" s="11">
        <v>0</v>
      </c>
    </row>
    <row r="68" spans="1:17" s="3" customFormat="1" x14ac:dyDescent="0.45">
      <c r="A68" s="2" t="s">
        <v>32</v>
      </c>
      <c r="C68" s="11">
        <v>0</v>
      </c>
      <c r="D68" s="11"/>
      <c r="E68" s="11">
        <v>0</v>
      </c>
      <c r="F68" s="11"/>
      <c r="G68" s="11">
        <v>20801936185</v>
      </c>
      <c r="H68" s="11"/>
      <c r="I68" s="11">
        <v>-20801936185</v>
      </c>
      <c r="J68" s="9"/>
      <c r="K68" s="9">
        <v>0</v>
      </c>
      <c r="L68" s="9"/>
      <c r="M68" s="11">
        <v>0</v>
      </c>
      <c r="N68" s="11"/>
      <c r="O68" s="11">
        <v>0</v>
      </c>
      <c r="P68" s="11"/>
      <c r="Q68" s="11">
        <v>0</v>
      </c>
    </row>
    <row r="69" spans="1:17" s="3" customFormat="1" x14ac:dyDescent="0.45">
      <c r="A69" s="2" t="s">
        <v>19</v>
      </c>
      <c r="C69" s="11">
        <v>0</v>
      </c>
      <c r="D69" s="11"/>
      <c r="E69" s="11">
        <v>0</v>
      </c>
      <c r="F69" s="11"/>
      <c r="G69" s="11">
        <v>4697571982</v>
      </c>
      <c r="H69" s="11"/>
      <c r="I69" s="11">
        <v>-4697571982</v>
      </c>
      <c r="J69" s="9"/>
      <c r="K69" s="9">
        <v>0</v>
      </c>
      <c r="L69" s="9"/>
      <c r="M69" s="11">
        <v>0</v>
      </c>
      <c r="N69" s="11"/>
      <c r="O69" s="11">
        <v>0</v>
      </c>
      <c r="P69" s="11"/>
      <c r="Q69" s="11">
        <v>0</v>
      </c>
    </row>
    <row r="70" spans="1:17" ht="19.5" thickBot="1" x14ac:dyDescent="0.5">
      <c r="A70" s="33" t="s">
        <v>189</v>
      </c>
      <c r="C70" s="35"/>
      <c r="D70" s="35"/>
      <c r="E70" s="36">
        <f>SUM(E8:E69)</f>
        <v>4969901220382</v>
      </c>
      <c r="F70" s="35"/>
      <c r="G70" s="36">
        <f>SUM(G8:G69)</f>
        <v>5515047178762</v>
      </c>
      <c r="H70" s="35"/>
      <c r="I70" s="36">
        <f>SUM(I8:I69)</f>
        <v>-545145958363</v>
      </c>
      <c r="J70" s="10"/>
      <c r="K70" s="10"/>
      <c r="L70" s="10"/>
      <c r="M70" s="36">
        <f>SUM(M8:M69)</f>
        <v>4970366543748</v>
      </c>
      <c r="N70" s="35"/>
      <c r="O70" s="36">
        <f>SUM(O8:O69)</f>
        <v>4570393237554</v>
      </c>
      <c r="P70" s="35"/>
      <c r="Q70" s="36">
        <f>SUM(Q8:Q69)</f>
        <v>399973306181</v>
      </c>
    </row>
    <row r="71" spans="1:17" ht="19.5" thickTop="1" x14ac:dyDescent="0.45">
      <c r="M71" s="60"/>
    </row>
    <row r="72" spans="1:17" x14ac:dyDescent="0.45">
      <c r="M72" s="60"/>
    </row>
    <row r="73" spans="1:17" x14ac:dyDescent="0.45">
      <c r="M73" s="60"/>
    </row>
    <row r="74" spans="1:17" x14ac:dyDescent="0.45">
      <c r="M74" s="31"/>
    </row>
    <row r="75" spans="1:17" x14ac:dyDescent="0.45">
      <c r="M75" s="35"/>
    </row>
  </sheetData>
  <mergeCells count="14">
    <mergeCell ref="A2:Q2"/>
    <mergeCell ref="A3:R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Samira Moghimi asl</cp:lastModifiedBy>
  <cp:lastPrinted>2020-09-30T12:32:59Z</cp:lastPrinted>
  <dcterms:created xsi:type="dcterms:W3CDTF">2020-09-26T10:50:02Z</dcterms:created>
  <dcterms:modified xsi:type="dcterms:W3CDTF">2020-09-30T13:02:04Z</dcterms:modified>
</cp:coreProperties>
</file>