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25" windowWidth="20775" windowHeight="8895" firstSheet="9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S103" i="11" l="1"/>
  <c r="S104" i="11"/>
  <c r="Q105" i="11"/>
  <c r="S105" i="11"/>
  <c r="S92" i="11"/>
  <c r="O103" i="11"/>
  <c r="M92" i="11"/>
  <c r="Q84" i="10"/>
  <c r="M56" i="9"/>
  <c r="Q56" i="9"/>
  <c r="S49" i="8"/>
  <c r="O49" i="8"/>
  <c r="U58" i="1"/>
  <c r="W58" i="1"/>
  <c r="C105" i="11" l="1"/>
  <c r="E105" i="11"/>
  <c r="G105" i="11"/>
  <c r="I105" i="11"/>
  <c r="O105" i="11"/>
  <c r="M105" i="11"/>
  <c r="C10" i="15"/>
  <c r="E15" i="13"/>
  <c r="H15" i="13"/>
  <c r="M84" i="10"/>
  <c r="O84" i="10"/>
  <c r="I84" i="10"/>
  <c r="G84" i="10"/>
  <c r="E84" i="10"/>
  <c r="I58" i="9"/>
  <c r="G58" i="9"/>
  <c r="E58" i="9"/>
  <c r="Q58" i="9"/>
  <c r="O58" i="9"/>
  <c r="M58" i="9"/>
  <c r="I50" i="8"/>
  <c r="K50" i="8"/>
  <c r="M50" i="8"/>
  <c r="Q50" i="8"/>
  <c r="S50" i="8"/>
  <c r="I15" i="7"/>
  <c r="K15" i="7"/>
  <c r="M15" i="7"/>
  <c r="O15" i="7"/>
  <c r="Q15" i="7"/>
  <c r="S15" i="7"/>
  <c r="Q15" i="6"/>
  <c r="O15" i="6"/>
  <c r="M15" i="6"/>
  <c r="K15" i="6"/>
  <c r="W59" i="1"/>
  <c r="U59" i="1"/>
  <c r="O59" i="1"/>
  <c r="K59" i="1"/>
  <c r="G59" i="1"/>
  <c r="E59" i="1"/>
  <c r="O50" i="8"/>
</calcChain>
</file>

<file path=xl/sharedStrings.xml><?xml version="1.0" encoding="utf-8"?>
<sst xmlns="http://schemas.openxmlformats.org/spreadsheetml/2006/main" count="901" uniqueCount="240">
  <si>
    <t>صندوق سرمایه‌گذاری تجارت شاخصی کاردان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</si>
  <si>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</si>
  <si>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</si>
  <si>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</si>
  <si>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</si>
  <si>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</si>
  <si>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</si>
  <si>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</si>
  <si>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</si>
  <si>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</si>
  <si>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</si>
  <si>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</si>
  <si>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</si>
  <si>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</si>
  <si>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</si>
  <si>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</si>
  <si>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</si>
  <si>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تجارت</t>
  </si>
  <si>
    <t>بانک ملت</t>
  </si>
  <si>
    <t>بیمه تجارت نو</t>
  </si>
  <si>
    <t>پالایش نفت بندرعباس</t>
  </si>
  <si>
    <t>پالایش نفت تبریز</t>
  </si>
  <si>
    <t>پتروشیمی ارومیه</t>
  </si>
  <si>
    <t>پتروشیمی پارس</t>
  </si>
  <si>
    <t>پتروشیمی پردیس</t>
  </si>
  <si>
    <t>پتروشیمی جم</t>
  </si>
  <si>
    <t>پدیده شیمی قرن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</si>
  <si>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</si>
  <si>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</si>
  <si>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</si>
  <si>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</si>
  <si>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توسعه‌معادن‌وفلزات‌</t>
  </si>
  <si>
    <t>رایان هم افزا</t>
  </si>
  <si>
    <t>سپیدار سیستم آسیا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</si>
  <si>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</si>
  <si>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</si>
  <si>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</si>
  <si>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</si>
  <si>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</si>
  <si>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</si>
  <si>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</si>
  <si>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</si>
  <si>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</si>
  <si>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</si>
  <si>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</si>
  <si>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مبارکه اصفهان</t>
  </si>
  <si>
    <t>گروه مپنا (سهامی عام)</t>
  </si>
  <si>
    <t>گروه‌بهمن‌</t>
  </si>
  <si>
    <t>گسترش نفت و گاز پارسیان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</si>
  <si>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</si>
  <si>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</si>
  <si>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</si>
  <si>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</si>
  <si>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</si>
  <si>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</si>
  <si>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</si>
  <si>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</si>
  <si>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</si>
  <si>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</si>
  <si>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سبحان دارو</t>
  </si>
  <si>
    <t>سایپا</t>
  </si>
  <si>
    <t>س. نفت و گاز و پتروشیمی تأمین</t>
  </si>
  <si>
    <t>پتروشیمی غدیر</t>
  </si>
  <si>
    <t>سرمایه گذاری تامین اجتماعی</t>
  </si>
  <si>
    <t>ح . پتروشیمی جم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</si>
  <si>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</si>
  <si>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</si>
  <si>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</si>
  <si>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</si>
  <si>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</si>
  <si>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</si>
  <si>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</si>
  <si>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</si>
  <si>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</si>
  <si>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</si>
  <si>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</si>
  <si>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</si>
  <si>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</si>
  <si>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</si>
  <si>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</si>
  <si>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</si>
  <si>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</si>
  <si>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</si>
  <si>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</si>
  <si>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</si>
  <si>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</si>
  <si>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</si>
  <si>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</si>
  <si>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</si>
  <si>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</si>
  <si>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</si>
  <si>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</si>
  <si>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</si>
  <si>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</si>
  <si>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</si>
  <si>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</si>
  <si>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</si>
  <si>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</si>
  <si>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</si>
  <si>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</si>
  <si>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</si>
  <si>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</si>
  <si>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</si>
  <si>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</si>
  <si>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</si>
  <si>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</si>
  <si>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</si>
  <si>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</si>
  <si>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</si>
  <si>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</si>
  <si>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</si>
  <si>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</si>
  <si>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</si>
  <si>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</si>
  <si>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</si>
  <si>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</si>
  <si>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</si>
  <si>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</si>
  <si>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</si>
  <si>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</si>
  <si>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</si>
  <si>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</si>
  <si>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</si>
  <si>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</si>
  <si>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</si>
  <si>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</si>
  <si>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</si>
  <si>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</si>
  <si>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</si>
  <si>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</si>
  <si>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</si>
  <si>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</si>
  <si>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1399/07/10</t>
  </si>
  <si>
    <t>1399/06/26</t>
  </si>
  <si>
    <t>1399/04/26</t>
  </si>
  <si>
    <t>1399/04/19</t>
  </si>
  <si>
    <t>1399/04/14</t>
  </si>
  <si>
    <t>1399/04/25</t>
  </si>
  <si>
    <t>معدنی‌وصنعتی‌چادرملو</t>
  </si>
  <si>
    <t>1399/04/04</t>
  </si>
  <si>
    <t>1399/04/16</t>
  </si>
  <si>
    <t>1399/05/15</t>
  </si>
  <si>
    <t>پارس‌ خزر</t>
  </si>
  <si>
    <t>فولاد  خوزستان</t>
  </si>
  <si>
    <t>1399/03/31</t>
  </si>
  <si>
    <t>1399/04/31</t>
  </si>
  <si>
    <t>بیمه البرز</t>
  </si>
  <si>
    <t>1399/06/24</t>
  </si>
  <si>
    <t>عمران و توسعه شاهد</t>
  </si>
  <si>
    <t>1399/06/15</t>
  </si>
  <si>
    <t>بیمه پارسیان</t>
  </si>
  <si>
    <t>1399/09/25</t>
  </si>
  <si>
    <t>بانک سامان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</si>
  <si>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</si>
  <si>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</si>
  <si>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</si>
  <si>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</si>
  <si>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</si>
  <si>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</si>
  <si>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</si>
  <si>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</si>
  <si>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</si>
  <si>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</si>
  <si>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</si>
  <si>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</si>
  <si>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</si>
  <si>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</si>
  <si>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</si>
  <si>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</si>
  <si>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</si>
  <si>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</si>
  <si>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</si>
  <si>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</si>
  <si>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</si>
  <si>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</si>
  <si>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1399/06/03</t>
  </si>
  <si>
    <t>بهای فروش</t>
  </si>
  <si>
    <t>ارزش دفتری</t>
  </si>
  <si>
    <t>سرمایه‌گذاری‌ سپه‌</t>
  </si>
  <si>
    <t>بیمه  ما</t>
  </si>
  <si>
    <t>بانک صادرات ایران</t>
  </si>
  <si>
    <t>تولید نیروی برق آبادان</t>
  </si>
  <si>
    <t>ملی کشت و صنعت و دامپروری پارس</t>
  </si>
  <si>
    <t>سرمایه‌گذاری صنایع پتروشیمی‌</t>
  </si>
  <si>
    <t>سرمایه گذاری آوا نوین</t>
  </si>
  <si>
    <t>اعتباری ملل</t>
  </si>
  <si>
    <t>پتروشیمی بوعلی سینا</t>
  </si>
  <si>
    <t>سرمایه‌ گذاری‌ ساختمان‌ایران‌</t>
  </si>
  <si>
    <t>سرمایه گذاری خوارزمی</t>
  </si>
  <si>
    <t>ح . سرمایه گذاری صدرتامین</t>
  </si>
  <si>
    <t>صنایع پتروشیمی کرمانشاه</t>
  </si>
  <si>
    <t>ح . معدنی و صنعتی گل گهر</t>
  </si>
  <si>
    <t>پالایش نفت شیراز</t>
  </si>
  <si>
    <t>سهامی ذوب آهن  اصفهان</t>
  </si>
  <si>
    <t>سرمایه گذاری پویا</t>
  </si>
  <si>
    <t>سرمایه گذاری مالی سپهرصادرات</t>
  </si>
  <si>
    <t>گروه توسعه مالی مهر آیندگان</t>
  </si>
  <si>
    <t>بهساز کاشانه تهران</t>
  </si>
  <si>
    <t>ح . ‌توکافولاد(هلدینگ‌</t>
  </si>
  <si>
    <t>پرداخت الکترونیک سامان کیش</t>
  </si>
  <si>
    <t>گلتاش‌</t>
  </si>
  <si>
    <t>مدیریت صنعت شوینده ت.ص.بهشهر</t>
  </si>
  <si>
    <t>برق و انرژی پیوندگستر پارس</t>
  </si>
  <si>
    <t>ح . تامین سرمایه نوین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</si>
  <si>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</si>
  <si>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</si>
  <si>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</si>
  <si>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</si>
  <si>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کشاورزی و دامپروری ملارد شیر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</si>
  <si>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</si>
  <si>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</si>
  <si>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</si>
  <si>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</si>
  <si>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</si>
  <si>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</si>
  <si>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</si>
  <si>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</si>
  <si>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</si>
  <si>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</si>
  <si>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</si>
  <si>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</si>
  <si>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</si>
  <si>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</si>
  <si>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</si>
  <si>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درصد به کل 
دارایی‌ها</t>
  </si>
  <si>
    <t>تعداد سهام 
متعلقه در زمان مجمع</t>
  </si>
  <si>
    <t>سود متعلق 
به هر سهم</t>
  </si>
  <si>
    <t>جمع درآمد 
سود سهام</t>
  </si>
  <si>
    <t>خالص درآمد 
سود سهام</t>
  </si>
  <si>
    <t>جمع درآمد
 سود سهام</t>
  </si>
  <si>
    <t>خالص درآمد
 سود سهام</t>
  </si>
  <si>
    <t>سود و زیان ناشی
 از تغییر قیمت</t>
  </si>
  <si>
    <t>سود و زیان ناشی 
از فروش</t>
  </si>
  <si>
    <t>سود و زیان
 ناشی از فروش</t>
  </si>
  <si>
    <t>درصد از کل
 درآمدها</t>
  </si>
  <si>
    <t>درصد از 
کل درآمدها</t>
  </si>
  <si>
    <t>درصد از
 کل درآمدها</t>
  </si>
  <si>
    <t>سود سپرده بانکی
 و گواهی سپرده</t>
  </si>
  <si>
    <t>کارمزد معاملات</t>
  </si>
  <si>
    <t>هزینه کارمزد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</si>
</sst>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6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3" fontId="4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5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6"/>
  <sheetViews>
    <sheetView rightToLeft="1" topLeftCell="A56" zoomScale="82" zoomScaleNormal="82" workbookViewId="0">
      <selection activeCell="W58" sqref="W58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1.42578125" style="4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7.75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7.75" x14ac:dyDescent="0.4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9" t="s">
        <v>223</v>
      </c>
    </row>
    <row r="8" spans="1:25" ht="27.75" x14ac:dyDescent="0.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18.75" x14ac:dyDescent="0.45">
      <c r="A9" s="2" t="s">
        <v>15</v>
      </c>
      <c r="C9" s="5">
        <v>591397</v>
      </c>
      <c r="D9" s="4"/>
      <c r="E9" s="5">
        <v>2953823114</v>
      </c>
      <c r="F9" s="4"/>
      <c r="G9" s="5">
        <v>12204351179.766001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0</v>
      </c>
      <c r="P9" s="4"/>
      <c r="Q9" s="5">
        <v>591397</v>
      </c>
      <c r="R9" s="4"/>
      <c r="S9" s="5">
        <v>20990</v>
      </c>
      <c r="T9" s="4"/>
      <c r="U9" s="5">
        <v>2953823114</v>
      </c>
      <c r="V9" s="4"/>
      <c r="W9" s="5">
        <v>12339563162.9715</v>
      </c>
      <c r="Y9" s="6">
        <v>3.0999999999999999E-3</v>
      </c>
    </row>
    <row r="10" spans="1:25" ht="18.75" x14ac:dyDescent="0.45">
      <c r="A10" s="2" t="s">
        <v>16</v>
      </c>
      <c r="C10" s="5">
        <v>3900000</v>
      </c>
      <c r="D10" s="4"/>
      <c r="E10" s="5">
        <v>21387042758</v>
      </c>
      <c r="F10" s="4"/>
      <c r="G10" s="5">
        <v>44776982250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0</v>
      </c>
      <c r="P10" s="4"/>
      <c r="Q10" s="5">
        <v>3900000</v>
      </c>
      <c r="R10" s="4"/>
      <c r="S10" s="5">
        <v>12620</v>
      </c>
      <c r="T10" s="4"/>
      <c r="U10" s="5">
        <v>21387042758</v>
      </c>
      <c r="V10" s="4"/>
      <c r="W10" s="5">
        <v>48925152900</v>
      </c>
      <c r="Y10" s="6">
        <v>1.23E-2</v>
      </c>
    </row>
    <row r="11" spans="1:25" ht="18.75" x14ac:dyDescent="0.45">
      <c r="A11" s="2" t="s">
        <v>17</v>
      </c>
      <c r="C11" s="5">
        <v>35000000</v>
      </c>
      <c r="D11" s="4"/>
      <c r="E11" s="5">
        <v>101948519354</v>
      </c>
      <c r="F11" s="4"/>
      <c r="G11" s="5">
        <v>85587705000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0</v>
      </c>
      <c r="P11" s="4"/>
      <c r="Q11" s="5">
        <v>35000000</v>
      </c>
      <c r="R11" s="4"/>
      <c r="S11" s="5">
        <v>2850</v>
      </c>
      <c r="T11" s="4"/>
      <c r="U11" s="5">
        <v>101948519354</v>
      </c>
      <c r="V11" s="4"/>
      <c r="W11" s="5">
        <v>99156487500</v>
      </c>
      <c r="Y11" s="6">
        <v>2.4899999999999999E-2</v>
      </c>
    </row>
    <row r="12" spans="1:25" ht="18.75" x14ac:dyDescent="0.45">
      <c r="A12" s="2" t="s">
        <v>18</v>
      </c>
      <c r="C12" s="5">
        <v>31321813</v>
      </c>
      <c r="D12" s="4"/>
      <c r="E12" s="5">
        <v>113806873072</v>
      </c>
      <c r="F12" s="4"/>
      <c r="G12" s="5">
        <v>114889803904.679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0</v>
      </c>
      <c r="P12" s="4"/>
      <c r="Q12" s="5">
        <v>31321813</v>
      </c>
      <c r="R12" s="4"/>
      <c r="S12" s="5">
        <v>3990</v>
      </c>
      <c r="T12" s="4"/>
      <c r="U12" s="5">
        <v>113806873072</v>
      </c>
      <c r="V12" s="4"/>
      <c r="W12" s="5">
        <v>124230438368.474</v>
      </c>
      <c r="Y12" s="6">
        <v>3.1199999999999999E-2</v>
      </c>
    </row>
    <row r="13" spans="1:25" ht="18.75" x14ac:dyDescent="0.45">
      <c r="A13" s="2" t="s">
        <v>19</v>
      </c>
      <c r="C13" s="5">
        <v>7659395</v>
      </c>
      <c r="D13" s="4"/>
      <c r="E13" s="5">
        <v>124569806779</v>
      </c>
      <c r="F13" s="4"/>
      <c r="G13" s="5">
        <v>200982048768.60101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0</v>
      </c>
      <c r="P13" s="4"/>
      <c r="Q13" s="5">
        <v>7659395</v>
      </c>
      <c r="R13" s="4"/>
      <c r="S13" s="5">
        <v>35682</v>
      </c>
      <c r="T13" s="4"/>
      <c r="U13" s="5">
        <v>124569806779</v>
      </c>
      <c r="V13" s="4"/>
      <c r="W13" s="5">
        <v>271676382322.28</v>
      </c>
      <c r="Y13" s="6">
        <v>6.8199999999999997E-2</v>
      </c>
    </row>
    <row r="14" spans="1:25" ht="18.75" x14ac:dyDescent="0.45">
      <c r="A14" s="2" t="s">
        <v>20</v>
      </c>
      <c r="C14" s="5">
        <v>2706883</v>
      </c>
      <c r="D14" s="4"/>
      <c r="E14" s="5">
        <v>151112134756</v>
      </c>
      <c r="F14" s="4"/>
      <c r="G14" s="5">
        <v>51609103745.156998</v>
      </c>
      <c r="H14" s="4"/>
      <c r="I14" s="5">
        <v>2000000</v>
      </c>
      <c r="J14" s="4"/>
      <c r="K14" s="5">
        <v>46242873172</v>
      </c>
      <c r="L14" s="4"/>
      <c r="M14" s="5">
        <v>0</v>
      </c>
      <c r="N14" s="4"/>
      <c r="O14" s="5">
        <v>0</v>
      </c>
      <c r="P14" s="4"/>
      <c r="Q14" s="5">
        <v>4706883</v>
      </c>
      <c r="R14" s="4"/>
      <c r="S14" s="5">
        <v>25970</v>
      </c>
      <c r="T14" s="4"/>
      <c r="U14" s="5">
        <v>197355007928</v>
      </c>
      <c r="V14" s="4"/>
      <c r="W14" s="5">
        <v>121510436888.51601</v>
      </c>
      <c r="Y14" s="6">
        <v>3.0499999999999999E-2</v>
      </c>
    </row>
    <row r="15" spans="1:25" ht="18.75" x14ac:dyDescent="0.45">
      <c r="A15" s="2" t="s">
        <v>21</v>
      </c>
      <c r="C15" s="5">
        <v>1050000</v>
      </c>
      <c r="D15" s="4"/>
      <c r="E15" s="5">
        <v>19520396892</v>
      </c>
      <c r="F15" s="4"/>
      <c r="G15" s="5">
        <v>24079370175</v>
      </c>
      <c r="H15" s="4"/>
      <c r="I15" s="5">
        <v>2000000</v>
      </c>
      <c r="J15" s="4"/>
      <c r="K15" s="5">
        <v>53807301210</v>
      </c>
      <c r="L15" s="4"/>
      <c r="M15" s="5">
        <v>0</v>
      </c>
      <c r="N15" s="4"/>
      <c r="O15" s="5">
        <v>0</v>
      </c>
      <c r="P15" s="4"/>
      <c r="Q15" s="5">
        <v>3050000</v>
      </c>
      <c r="R15" s="4"/>
      <c r="S15" s="5">
        <v>29120</v>
      </c>
      <c r="T15" s="4"/>
      <c r="U15" s="5">
        <v>73327698102</v>
      </c>
      <c r="V15" s="4"/>
      <c r="W15" s="5">
        <v>88287544800</v>
      </c>
      <c r="Y15" s="6">
        <v>2.2200000000000001E-2</v>
      </c>
    </row>
    <row r="16" spans="1:25" ht="18.75" x14ac:dyDescent="0.45">
      <c r="A16" s="2" t="s">
        <v>22</v>
      </c>
      <c r="C16" s="5">
        <v>6308</v>
      </c>
      <c r="D16" s="4"/>
      <c r="E16" s="5">
        <v>39776503</v>
      </c>
      <c r="F16" s="4"/>
      <c r="G16" s="5">
        <v>139480276.84560001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0</v>
      </c>
      <c r="P16" s="4"/>
      <c r="Q16" s="5">
        <v>6308</v>
      </c>
      <c r="R16" s="4"/>
      <c r="S16" s="5">
        <v>20984</v>
      </c>
      <c r="T16" s="4"/>
      <c r="U16" s="5">
        <v>39776503</v>
      </c>
      <c r="V16" s="4"/>
      <c r="W16" s="5">
        <v>131579487.9216</v>
      </c>
      <c r="Y16" s="6">
        <v>0</v>
      </c>
    </row>
    <row r="17" spans="1:25" ht="18.75" x14ac:dyDescent="0.45">
      <c r="A17" s="2" t="s">
        <v>23</v>
      </c>
      <c r="C17" s="5">
        <v>950000</v>
      </c>
      <c r="D17" s="4"/>
      <c r="E17" s="5">
        <v>156759930088</v>
      </c>
      <c r="F17" s="4"/>
      <c r="G17" s="5">
        <v>127845764550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0</v>
      </c>
      <c r="P17" s="4"/>
      <c r="Q17" s="5">
        <v>950000</v>
      </c>
      <c r="R17" s="4"/>
      <c r="S17" s="5">
        <v>129620</v>
      </c>
      <c r="T17" s="4"/>
      <c r="U17" s="5">
        <v>156759930088</v>
      </c>
      <c r="V17" s="4"/>
      <c r="W17" s="5">
        <v>122406322950</v>
      </c>
      <c r="Y17" s="6">
        <v>3.0700000000000002E-2</v>
      </c>
    </row>
    <row r="18" spans="1:25" ht="18.75" x14ac:dyDescent="0.45">
      <c r="A18" s="2" t="s">
        <v>24</v>
      </c>
      <c r="C18" s="5">
        <v>1750000</v>
      </c>
      <c r="D18" s="4"/>
      <c r="E18" s="5">
        <v>167526871593</v>
      </c>
      <c r="F18" s="4"/>
      <c r="G18" s="5">
        <v>150509110500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0</v>
      </c>
      <c r="P18" s="4"/>
      <c r="Q18" s="5">
        <v>1750000</v>
      </c>
      <c r="R18" s="4"/>
      <c r="S18" s="5">
        <v>94390</v>
      </c>
      <c r="T18" s="4"/>
      <c r="U18" s="5">
        <v>167526871593</v>
      </c>
      <c r="V18" s="4"/>
      <c r="W18" s="5">
        <v>164199664125</v>
      </c>
      <c r="Y18" s="6">
        <v>4.1200000000000001E-2</v>
      </c>
    </row>
    <row r="19" spans="1:25" ht="18.75" x14ac:dyDescent="0.45">
      <c r="A19" s="2" t="s">
        <v>25</v>
      </c>
      <c r="C19" s="5">
        <v>450652</v>
      </c>
      <c r="D19" s="4"/>
      <c r="E19" s="5">
        <v>21685653724</v>
      </c>
      <c r="F19" s="4"/>
      <c r="G19" s="5">
        <v>18026337772.944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0</v>
      </c>
      <c r="P19" s="4"/>
      <c r="Q19" s="5">
        <v>450652</v>
      </c>
      <c r="R19" s="4"/>
      <c r="S19" s="5">
        <v>32710</v>
      </c>
      <c r="T19" s="4"/>
      <c r="U19" s="5">
        <v>16730965474</v>
      </c>
      <c r="V19" s="4"/>
      <c r="W19" s="5">
        <v>14653118999.826</v>
      </c>
      <c r="Y19" s="6">
        <v>3.7000000000000002E-3</v>
      </c>
    </row>
    <row r="20" spans="1:25" ht="18.75" x14ac:dyDescent="0.45">
      <c r="A20" s="2" t="s">
        <v>26</v>
      </c>
      <c r="C20" s="5">
        <v>2149097</v>
      </c>
      <c r="D20" s="4"/>
      <c r="E20" s="5">
        <v>137772384076</v>
      </c>
      <c r="F20" s="4"/>
      <c r="G20" s="5">
        <v>128178592371</v>
      </c>
      <c r="H20" s="4"/>
      <c r="I20" s="5">
        <v>200000</v>
      </c>
      <c r="J20" s="4"/>
      <c r="K20" s="5">
        <v>11845982738</v>
      </c>
      <c r="L20" s="4"/>
      <c r="M20" s="5">
        <v>0</v>
      </c>
      <c r="N20" s="4"/>
      <c r="O20" s="5">
        <v>0</v>
      </c>
      <c r="P20" s="4"/>
      <c r="Q20" s="5">
        <v>2349097</v>
      </c>
      <c r="R20" s="4"/>
      <c r="S20" s="5">
        <v>64110</v>
      </c>
      <c r="T20" s="4"/>
      <c r="U20" s="5">
        <v>149618366814</v>
      </c>
      <c r="V20" s="4"/>
      <c r="W20" s="5">
        <v>149704535048.414</v>
      </c>
      <c r="Y20" s="6">
        <v>3.7600000000000001E-2</v>
      </c>
    </row>
    <row r="21" spans="1:25" ht="18.75" x14ac:dyDescent="0.45">
      <c r="A21" s="2" t="s">
        <v>27</v>
      </c>
      <c r="C21" s="5">
        <v>1559198</v>
      </c>
      <c r="D21" s="4"/>
      <c r="E21" s="5">
        <v>72253629648</v>
      </c>
      <c r="F21" s="4"/>
      <c r="G21" s="5">
        <v>124336194242.59</v>
      </c>
      <c r="H21" s="4"/>
      <c r="I21" s="5">
        <v>1300000</v>
      </c>
      <c r="J21" s="4"/>
      <c r="K21" s="5">
        <v>102321720381</v>
      </c>
      <c r="L21" s="4"/>
      <c r="M21" s="5">
        <v>0</v>
      </c>
      <c r="N21" s="4"/>
      <c r="O21" s="5">
        <v>0</v>
      </c>
      <c r="P21" s="4"/>
      <c r="Q21" s="5">
        <v>2859198</v>
      </c>
      <c r="R21" s="4"/>
      <c r="S21" s="5">
        <v>76090</v>
      </c>
      <c r="T21" s="4"/>
      <c r="U21" s="5">
        <v>174575350029</v>
      </c>
      <c r="V21" s="4"/>
      <c r="W21" s="5">
        <v>216261915383.871</v>
      </c>
      <c r="Y21" s="6">
        <v>5.4300000000000001E-2</v>
      </c>
    </row>
    <row r="22" spans="1:25" ht="18.75" x14ac:dyDescent="0.45">
      <c r="A22" s="2" t="s">
        <v>28</v>
      </c>
      <c r="C22" s="5">
        <v>11896067</v>
      </c>
      <c r="D22" s="4"/>
      <c r="E22" s="5">
        <v>100412275636</v>
      </c>
      <c r="F22" s="4"/>
      <c r="G22" s="5">
        <v>62792265481.168503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0</v>
      </c>
      <c r="P22" s="4"/>
      <c r="Q22" s="5">
        <v>11896067</v>
      </c>
      <c r="R22" s="4"/>
      <c r="S22" s="5">
        <v>6330</v>
      </c>
      <c r="T22" s="4"/>
      <c r="U22" s="5">
        <v>100412275636</v>
      </c>
      <c r="V22" s="4"/>
      <c r="W22" s="5">
        <v>74854056590.545502</v>
      </c>
      <c r="Y22" s="6">
        <v>1.8800000000000001E-2</v>
      </c>
    </row>
    <row r="23" spans="1:25" ht="18.75" x14ac:dyDescent="0.45">
      <c r="A23" s="2" t="s">
        <v>29</v>
      </c>
      <c r="C23" s="5">
        <v>158520</v>
      </c>
      <c r="D23" s="4"/>
      <c r="E23" s="5">
        <v>951983614</v>
      </c>
      <c r="F23" s="4"/>
      <c r="G23" s="5">
        <v>5662522523.6099997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0</v>
      </c>
      <c r="P23" s="4"/>
      <c r="Q23" s="5">
        <v>158520</v>
      </c>
      <c r="R23" s="4"/>
      <c r="S23" s="5">
        <v>33129</v>
      </c>
      <c r="T23" s="4"/>
      <c r="U23" s="5">
        <v>951983614</v>
      </c>
      <c r="V23" s="4"/>
      <c r="W23" s="5">
        <v>5220362005.974</v>
      </c>
      <c r="Y23" s="6">
        <v>1.2999999999999999E-3</v>
      </c>
    </row>
    <row r="24" spans="1:25" ht="18.75" x14ac:dyDescent="0.45">
      <c r="A24" s="2" t="s">
        <v>30</v>
      </c>
      <c r="C24" s="5">
        <v>3200000</v>
      </c>
      <c r="D24" s="4"/>
      <c r="E24" s="5">
        <v>96611401715</v>
      </c>
      <c r="F24" s="4"/>
      <c r="G24" s="5">
        <v>42974769600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0</v>
      </c>
      <c r="P24" s="4"/>
      <c r="Q24" s="5">
        <v>3200000</v>
      </c>
      <c r="R24" s="4"/>
      <c r="S24" s="5">
        <v>12220</v>
      </c>
      <c r="T24" s="4"/>
      <c r="U24" s="5">
        <v>96611401715</v>
      </c>
      <c r="V24" s="4"/>
      <c r="W24" s="5">
        <v>38871331200</v>
      </c>
      <c r="Y24" s="6">
        <v>9.7999999999999997E-3</v>
      </c>
    </row>
    <row r="25" spans="1:25" ht="18.75" x14ac:dyDescent="0.45">
      <c r="A25" s="2" t="s">
        <v>31</v>
      </c>
      <c r="C25" s="5">
        <v>131938</v>
      </c>
      <c r="D25" s="4"/>
      <c r="E25" s="5">
        <v>592662888</v>
      </c>
      <c r="F25" s="4"/>
      <c r="G25" s="5">
        <v>1360056287.493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0</v>
      </c>
      <c r="P25" s="4"/>
      <c r="Q25" s="5">
        <v>131938</v>
      </c>
      <c r="R25" s="4"/>
      <c r="S25" s="5">
        <v>11740</v>
      </c>
      <c r="T25" s="4"/>
      <c r="U25" s="5">
        <v>592662888</v>
      </c>
      <c r="V25" s="4"/>
      <c r="W25" s="5">
        <v>1539735854.8859999</v>
      </c>
      <c r="Y25" s="6">
        <v>4.0000000000000002E-4</v>
      </c>
    </row>
    <row r="26" spans="1:25" ht="18.75" x14ac:dyDescent="0.45">
      <c r="A26" s="2" t="s">
        <v>32</v>
      </c>
      <c r="C26" s="5">
        <v>48678</v>
      </c>
      <c r="D26" s="4"/>
      <c r="E26" s="5">
        <v>1218513779</v>
      </c>
      <c r="F26" s="4"/>
      <c r="G26" s="5">
        <v>2034101737.3383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0</v>
      </c>
      <c r="P26" s="4"/>
      <c r="Q26" s="5">
        <v>48678</v>
      </c>
      <c r="R26" s="4"/>
      <c r="S26" s="5">
        <v>44418</v>
      </c>
      <c r="T26" s="4"/>
      <c r="U26" s="5">
        <v>1218513779</v>
      </c>
      <c r="V26" s="4"/>
      <c r="W26" s="5">
        <v>2149314436.5461998</v>
      </c>
      <c r="Y26" s="6">
        <v>5.0000000000000001E-4</v>
      </c>
    </row>
    <row r="27" spans="1:25" ht="18.75" x14ac:dyDescent="0.45">
      <c r="A27" s="2" t="s">
        <v>33</v>
      </c>
      <c r="C27" s="5">
        <v>37660</v>
      </c>
      <c r="D27" s="4"/>
      <c r="E27" s="5">
        <v>1500228969</v>
      </c>
      <c r="F27" s="4"/>
      <c r="G27" s="5">
        <v>1732759131.9779999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0</v>
      </c>
      <c r="P27" s="4"/>
      <c r="Q27" s="5">
        <v>37660</v>
      </c>
      <c r="R27" s="4"/>
      <c r="S27" s="5">
        <v>69366</v>
      </c>
      <c r="T27" s="4"/>
      <c r="U27" s="5">
        <v>1500228969</v>
      </c>
      <c r="V27" s="4"/>
      <c r="W27" s="5">
        <v>2596780234.8179998</v>
      </c>
      <c r="Y27" s="6">
        <v>6.9999999999999999E-4</v>
      </c>
    </row>
    <row r="28" spans="1:25" ht="18.75" x14ac:dyDescent="0.45">
      <c r="A28" s="2" t="s">
        <v>34</v>
      </c>
      <c r="C28" s="5">
        <v>1679219</v>
      </c>
      <c r="D28" s="4"/>
      <c r="E28" s="5">
        <v>100560482454</v>
      </c>
      <c r="F28" s="4"/>
      <c r="G28" s="5">
        <v>79455235994.820007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0</v>
      </c>
      <c r="P28" s="4"/>
      <c r="Q28" s="5">
        <v>1679219</v>
      </c>
      <c r="R28" s="4"/>
      <c r="S28" s="5">
        <v>44430</v>
      </c>
      <c r="T28" s="4"/>
      <c r="U28" s="5">
        <v>100560482454</v>
      </c>
      <c r="V28" s="4"/>
      <c r="W28" s="5">
        <v>74163784353.988495</v>
      </c>
      <c r="Y28" s="6">
        <v>1.8599999999999998E-2</v>
      </c>
    </row>
    <row r="29" spans="1:25" ht="18.75" x14ac:dyDescent="0.45">
      <c r="A29" s="2" t="s">
        <v>35</v>
      </c>
      <c r="C29" s="5">
        <v>24953449</v>
      </c>
      <c r="D29" s="4"/>
      <c r="E29" s="5">
        <v>398917176056</v>
      </c>
      <c r="F29" s="4"/>
      <c r="G29" s="5">
        <v>229942127320.23199</v>
      </c>
      <c r="H29" s="4"/>
      <c r="I29" s="5">
        <v>0</v>
      </c>
      <c r="J29" s="4"/>
      <c r="K29" s="5">
        <v>0</v>
      </c>
      <c r="L29" s="4"/>
      <c r="M29" s="5">
        <v>-4605596</v>
      </c>
      <c r="N29" s="4"/>
      <c r="O29" s="5">
        <v>48091584042</v>
      </c>
      <c r="P29" s="4"/>
      <c r="Q29" s="5">
        <v>20347853</v>
      </c>
      <c r="R29" s="4"/>
      <c r="S29" s="5">
        <v>10160</v>
      </c>
      <c r="T29" s="4"/>
      <c r="U29" s="5">
        <v>325290025347</v>
      </c>
      <c r="V29" s="4"/>
      <c r="W29" s="5">
        <v>205504118070.444</v>
      </c>
      <c r="Y29" s="6">
        <v>5.16E-2</v>
      </c>
    </row>
    <row r="30" spans="1:25" ht="18.75" x14ac:dyDescent="0.45">
      <c r="A30" s="2" t="s">
        <v>36</v>
      </c>
      <c r="C30" s="5">
        <v>7100000</v>
      </c>
      <c r="D30" s="4"/>
      <c r="E30" s="5">
        <v>66385471783</v>
      </c>
      <c r="F30" s="4"/>
      <c r="G30" s="5">
        <v>53709515550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0</v>
      </c>
      <c r="P30" s="4"/>
      <c r="Q30" s="5">
        <v>7100000</v>
      </c>
      <c r="R30" s="4"/>
      <c r="S30" s="5">
        <v>8220</v>
      </c>
      <c r="T30" s="4"/>
      <c r="U30" s="5">
        <v>66385471783</v>
      </c>
      <c r="V30" s="4"/>
      <c r="W30" s="5">
        <v>58014746100</v>
      </c>
      <c r="Y30" s="6">
        <v>1.46E-2</v>
      </c>
    </row>
    <row r="31" spans="1:25" ht="18.75" x14ac:dyDescent="0.45">
      <c r="A31" s="2" t="s">
        <v>37</v>
      </c>
      <c r="C31" s="5">
        <v>7511402</v>
      </c>
      <c r="D31" s="4"/>
      <c r="E31" s="5">
        <v>104880150903</v>
      </c>
      <c r="F31" s="4"/>
      <c r="G31" s="5">
        <v>93931201208.897995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0</v>
      </c>
      <c r="P31" s="4"/>
      <c r="Q31" s="5">
        <v>7511402</v>
      </c>
      <c r="R31" s="4"/>
      <c r="S31" s="5">
        <v>11400</v>
      </c>
      <c r="T31" s="4"/>
      <c r="U31" s="5">
        <v>104880150903</v>
      </c>
      <c r="V31" s="4"/>
      <c r="W31" s="5">
        <v>85120484402.339996</v>
      </c>
      <c r="Y31" s="6">
        <v>2.1399999999999999E-2</v>
      </c>
    </row>
    <row r="32" spans="1:25" ht="18.75" x14ac:dyDescent="0.45">
      <c r="A32" s="2" t="s">
        <v>38</v>
      </c>
      <c r="C32" s="5">
        <v>1398518</v>
      </c>
      <c r="D32" s="4"/>
      <c r="E32" s="5">
        <v>14536598104</v>
      </c>
      <c r="F32" s="4"/>
      <c r="G32" s="5">
        <v>16307008673.966999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0</v>
      </c>
      <c r="P32" s="4"/>
      <c r="Q32" s="5">
        <v>1398518</v>
      </c>
      <c r="R32" s="4"/>
      <c r="S32" s="5">
        <v>11720</v>
      </c>
      <c r="T32" s="4"/>
      <c r="U32" s="5">
        <v>14536598104</v>
      </c>
      <c r="V32" s="4"/>
      <c r="W32" s="5">
        <v>16293106705.788</v>
      </c>
      <c r="Y32" s="6">
        <v>4.1000000000000003E-3</v>
      </c>
    </row>
    <row r="33" spans="1:25" ht="18.75" x14ac:dyDescent="0.45">
      <c r="A33" s="2" t="s">
        <v>39</v>
      </c>
      <c r="C33" s="5">
        <v>4800000</v>
      </c>
      <c r="D33" s="4"/>
      <c r="E33" s="5">
        <v>73588798670</v>
      </c>
      <c r="F33" s="4"/>
      <c r="G33" s="5">
        <v>58402425600</v>
      </c>
      <c r="H33" s="4"/>
      <c r="I33" s="5">
        <v>0</v>
      </c>
      <c r="J33" s="4"/>
      <c r="K33" s="5">
        <v>0</v>
      </c>
      <c r="L33" s="4"/>
      <c r="M33" s="5">
        <v>-1439174</v>
      </c>
      <c r="N33" s="4"/>
      <c r="O33" s="5">
        <v>19778253050</v>
      </c>
      <c r="P33" s="4"/>
      <c r="Q33" s="5">
        <v>3360826</v>
      </c>
      <c r="R33" s="4"/>
      <c r="S33" s="5">
        <v>13670</v>
      </c>
      <c r="T33" s="4"/>
      <c r="U33" s="5">
        <v>51524822473</v>
      </c>
      <c r="V33" s="4"/>
      <c r="W33" s="5">
        <v>45669133596.051003</v>
      </c>
      <c r="Y33" s="6">
        <v>1.15E-2</v>
      </c>
    </row>
    <row r="34" spans="1:25" ht="18.75" x14ac:dyDescent="0.45">
      <c r="A34" s="2" t="s">
        <v>40</v>
      </c>
      <c r="C34" s="5">
        <v>16168776</v>
      </c>
      <c r="D34" s="4"/>
      <c r="E34" s="5">
        <v>236176512381</v>
      </c>
      <c r="F34" s="4"/>
      <c r="G34" s="5">
        <v>158154106342.75201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0</v>
      </c>
      <c r="P34" s="4"/>
      <c r="Q34" s="5">
        <v>16168776</v>
      </c>
      <c r="R34" s="4"/>
      <c r="S34" s="5">
        <v>12100</v>
      </c>
      <c r="T34" s="4"/>
      <c r="U34" s="5">
        <v>236176512381</v>
      </c>
      <c r="V34" s="4"/>
      <c r="W34" s="5">
        <v>194478118571.88</v>
      </c>
      <c r="Y34" s="6">
        <v>4.8800000000000003E-2</v>
      </c>
    </row>
    <row r="35" spans="1:25" ht="18.75" x14ac:dyDescent="0.45">
      <c r="A35" s="2" t="s">
        <v>41</v>
      </c>
      <c r="C35" s="5">
        <v>1500000</v>
      </c>
      <c r="D35" s="4"/>
      <c r="E35" s="5">
        <v>8302151347</v>
      </c>
      <c r="F35" s="4"/>
      <c r="G35" s="5">
        <v>22888001250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0</v>
      </c>
      <c r="P35" s="4"/>
      <c r="Q35" s="5">
        <v>1500000</v>
      </c>
      <c r="R35" s="4"/>
      <c r="S35" s="5">
        <v>19610</v>
      </c>
      <c r="T35" s="4"/>
      <c r="U35" s="5">
        <v>8302151347</v>
      </c>
      <c r="V35" s="4"/>
      <c r="W35" s="5">
        <v>29239980750</v>
      </c>
      <c r="Y35" s="6">
        <v>7.3000000000000001E-3</v>
      </c>
    </row>
    <row r="36" spans="1:25" ht="18.75" x14ac:dyDescent="0.45">
      <c r="A36" s="2" t="s">
        <v>42</v>
      </c>
      <c r="C36" s="5">
        <v>780761</v>
      </c>
      <c r="D36" s="4"/>
      <c r="E36" s="5">
        <v>5591088614</v>
      </c>
      <c r="F36" s="4"/>
      <c r="G36" s="5">
        <v>20163479963.859001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0</v>
      </c>
      <c r="P36" s="4"/>
      <c r="Q36" s="5">
        <v>780761</v>
      </c>
      <c r="R36" s="4"/>
      <c r="S36" s="5">
        <v>26090</v>
      </c>
      <c r="T36" s="4"/>
      <c r="U36" s="5">
        <v>5591088614</v>
      </c>
      <c r="V36" s="4"/>
      <c r="W36" s="5">
        <v>20248852665.7845</v>
      </c>
      <c r="Y36" s="6">
        <v>5.1000000000000004E-3</v>
      </c>
    </row>
    <row r="37" spans="1:25" ht="18.75" x14ac:dyDescent="0.45">
      <c r="A37" s="2" t="s">
        <v>43</v>
      </c>
      <c r="C37" s="5">
        <v>13546448</v>
      </c>
      <c r="D37" s="4"/>
      <c r="E37" s="5">
        <v>104440827092</v>
      </c>
      <c r="F37" s="4"/>
      <c r="G37" s="5">
        <v>121596595108.632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0</v>
      </c>
      <c r="P37" s="4"/>
      <c r="Q37" s="5">
        <v>13546448</v>
      </c>
      <c r="R37" s="4"/>
      <c r="S37" s="5">
        <v>9300</v>
      </c>
      <c r="T37" s="4"/>
      <c r="U37" s="5">
        <v>104440827092</v>
      </c>
      <c r="V37" s="4"/>
      <c r="W37" s="5">
        <v>125232373699.92</v>
      </c>
      <c r="Y37" s="6">
        <v>3.1399999999999997E-2</v>
      </c>
    </row>
    <row r="38" spans="1:25" ht="18.75" x14ac:dyDescent="0.45">
      <c r="A38" s="2" t="s">
        <v>44</v>
      </c>
      <c r="C38" s="5">
        <v>500000</v>
      </c>
      <c r="D38" s="4"/>
      <c r="E38" s="5">
        <v>7286256581</v>
      </c>
      <c r="F38" s="4"/>
      <c r="G38" s="5">
        <v>12922650000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0</v>
      </c>
      <c r="P38" s="4"/>
      <c r="Q38" s="5">
        <v>500000</v>
      </c>
      <c r="R38" s="4"/>
      <c r="S38" s="5">
        <v>23370</v>
      </c>
      <c r="T38" s="4"/>
      <c r="U38" s="5">
        <v>7286256581</v>
      </c>
      <c r="V38" s="4"/>
      <c r="W38" s="5">
        <v>11615474250</v>
      </c>
      <c r="Y38" s="6">
        <v>2.8999999999999998E-3</v>
      </c>
    </row>
    <row r="39" spans="1:25" ht="18.75" x14ac:dyDescent="0.45">
      <c r="A39" s="2" t="s">
        <v>45</v>
      </c>
      <c r="C39" s="5">
        <v>24129720</v>
      </c>
      <c r="D39" s="4"/>
      <c r="E39" s="5">
        <v>272745569061</v>
      </c>
      <c r="F39" s="4"/>
      <c r="G39" s="5">
        <v>247057326109.79999</v>
      </c>
      <c r="H39" s="4"/>
      <c r="I39" s="5">
        <v>0</v>
      </c>
      <c r="J39" s="4"/>
      <c r="K39" s="5">
        <v>0</v>
      </c>
      <c r="L39" s="4"/>
      <c r="M39" s="5">
        <v>-2000000</v>
      </c>
      <c r="N39" s="4"/>
      <c r="O39" s="5">
        <v>24672321125</v>
      </c>
      <c r="P39" s="4"/>
      <c r="Q39" s="5">
        <v>22129720</v>
      </c>
      <c r="R39" s="4"/>
      <c r="S39" s="5">
        <v>12200</v>
      </c>
      <c r="T39" s="4"/>
      <c r="U39" s="5">
        <v>250138960357</v>
      </c>
      <c r="V39" s="4"/>
      <c r="W39" s="5">
        <v>268376187625.20001</v>
      </c>
      <c r="Y39" s="6">
        <v>6.7400000000000002E-2</v>
      </c>
    </row>
    <row r="40" spans="1:25" ht="18.75" x14ac:dyDescent="0.45">
      <c r="A40" s="2" t="s">
        <v>46</v>
      </c>
      <c r="C40" s="5">
        <v>2490764</v>
      </c>
      <c r="D40" s="4"/>
      <c r="E40" s="5">
        <v>40209921547</v>
      </c>
      <c r="F40" s="4"/>
      <c r="G40" s="5">
        <v>37634348103.839996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0</v>
      </c>
      <c r="P40" s="4"/>
      <c r="Q40" s="5">
        <v>2490764</v>
      </c>
      <c r="R40" s="4"/>
      <c r="S40" s="5">
        <v>17010</v>
      </c>
      <c r="T40" s="4"/>
      <c r="U40" s="5">
        <v>40209921547</v>
      </c>
      <c r="V40" s="4"/>
      <c r="W40" s="5">
        <v>42115806660.942001</v>
      </c>
      <c r="Y40" s="6">
        <v>1.06E-2</v>
      </c>
    </row>
    <row r="41" spans="1:25" ht="18.75" x14ac:dyDescent="0.45">
      <c r="A41" s="2" t="s">
        <v>47</v>
      </c>
      <c r="C41" s="5">
        <v>5200000</v>
      </c>
      <c r="D41" s="4"/>
      <c r="E41" s="5">
        <v>199084188743</v>
      </c>
      <c r="F41" s="4"/>
      <c r="G41" s="5">
        <v>121524600600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0</v>
      </c>
      <c r="P41" s="4"/>
      <c r="Q41" s="5">
        <v>5200000</v>
      </c>
      <c r="R41" s="4"/>
      <c r="S41" s="5">
        <v>21920</v>
      </c>
      <c r="T41" s="4"/>
      <c r="U41" s="5">
        <v>199084188743</v>
      </c>
      <c r="V41" s="4"/>
      <c r="W41" s="5">
        <v>113305795200</v>
      </c>
      <c r="Y41" s="6">
        <v>2.8400000000000002E-2</v>
      </c>
    </row>
    <row r="42" spans="1:25" ht="18.75" x14ac:dyDescent="0.45">
      <c r="A42" s="2" t="s">
        <v>48</v>
      </c>
      <c r="C42" s="5">
        <v>2765000</v>
      </c>
      <c r="D42" s="4"/>
      <c r="E42" s="5">
        <v>8145688418</v>
      </c>
      <c r="F42" s="4"/>
      <c r="G42" s="5">
        <v>47412457312.5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0</v>
      </c>
      <c r="P42" s="4"/>
      <c r="Q42" s="5">
        <v>2765000</v>
      </c>
      <c r="R42" s="4"/>
      <c r="S42" s="5">
        <v>19220</v>
      </c>
      <c r="T42" s="4"/>
      <c r="U42" s="5">
        <v>8145688418</v>
      </c>
      <c r="V42" s="4"/>
      <c r="W42" s="5">
        <v>52827097365</v>
      </c>
      <c r="Y42" s="6">
        <v>1.3299999999999999E-2</v>
      </c>
    </row>
    <row r="43" spans="1:25" ht="18.75" x14ac:dyDescent="0.45">
      <c r="A43" s="2" t="s">
        <v>49</v>
      </c>
      <c r="C43" s="5">
        <v>1694026</v>
      </c>
      <c r="D43" s="4"/>
      <c r="E43" s="5">
        <v>5428391121</v>
      </c>
      <c r="F43" s="4"/>
      <c r="G43" s="5">
        <v>12831672675.186001</v>
      </c>
      <c r="H43" s="4"/>
      <c r="I43" s="5">
        <v>0</v>
      </c>
      <c r="J43" s="4"/>
      <c r="K43" s="5">
        <v>0</v>
      </c>
      <c r="L43" s="4"/>
      <c r="M43" s="5">
        <v>-1694026</v>
      </c>
      <c r="N43" s="4"/>
      <c r="O43" s="5">
        <v>11453575465</v>
      </c>
      <c r="P43" s="4"/>
      <c r="Q43" s="5">
        <v>0</v>
      </c>
      <c r="R43" s="4"/>
      <c r="S43" s="5">
        <v>0</v>
      </c>
      <c r="T43" s="4"/>
      <c r="U43" s="5">
        <v>0</v>
      </c>
      <c r="V43" s="4"/>
      <c r="W43" s="5">
        <v>0</v>
      </c>
      <c r="Y43" s="6">
        <v>0</v>
      </c>
    </row>
    <row r="44" spans="1:25" ht="18.75" x14ac:dyDescent="0.45">
      <c r="A44" s="2" t="s">
        <v>50</v>
      </c>
      <c r="C44" s="5">
        <v>1142895</v>
      </c>
      <c r="D44" s="4"/>
      <c r="E44" s="5">
        <v>256078371413</v>
      </c>
      <c r="F44" s="4"/>
      <c r="G44" s="5">
        <v>204166455875.548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0</v>
      </c>
      <c r="P44" s="4"/>
      <c r="Q44" s="5">
        <v>1142895</v>
      </c>
      <c r="R44" s="4"/>
      <c r="S44" s="5">
        <v>149900</v>
      </c>
      <c r="T44" s="4"/>
      <c r="U44" s="5">
        <v>256078371413</v>
      </c>
      <c r="V44" s="4"/>
      <c r="W44" s="5">
        <v>170300606735.02499</v>
      </c>
      <c r="Y44" s="6">
        <v>4.2799999999999998E-2</v>
      </c>
    </row>
    <row r="45" spans="1:25" ht="18.75" x14ac:dyDescent="0.45">
      <c r="A45" s="2" t="s">
        <v>51</v>
      </c>
      <c r="C45" s="5">
        <v>4118000</v>
      </c>
      <c r="D45" s="4"/>
      <c r="E45" s="5">
        <v>57538620977</v>
      </c>
      <c r="F45" s="4"/>
      <c r="G45" s="5">
        <v>55958116293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0</v>
      </c>
      <c r="P45" s="4"/>
      <c r="Q45" s="5">
        <v>4118000</v>
      </c>
      <c r="R45" s="4"/>
      <c r="S45" s="5">
        <v>14830</v>
      </c>
      <c r="T45" s="4"/>
      <c r="U45" s="5">
        <v>57538620977</v>
      </c>
      <c r="V45" s="4"/>
      <c r="W45" s="5">
        <v>60706573857</v>
      </c>
      <c r="Y45" s="6">
        <v>1.52E-2</v>
      </c>
    </row>
    <row r="46" spans="1:25" ht="18.75" x14ac:dyDescent="0.45">
      <c r="A46" s="2" t="s">
        <v>52</v>
      </c>
      <c r="C46" s="5">
        <v>6950000</v>
      </c>
      <c r="D46" s="4"/>
      <c r="E46" s="5">
        <v>114960244199</v>
      </c>
      <c r="F46" s="4"/>
      <c r="G46" s="5">
        <v>73922528250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0</v>
      </c>
      <c r="P46" s="4"/>
      <c r="Q46" s="5">
        <v>6950000</v>
      </c>
      <c r="R46" s="4"/>
      <c r="S46" s="5">
        <v>10590</v>
      </c>
      <c r="T46" s="4"/>
      <c r="U46" s="5">
        <v>114960244199</v>
      </c>
      <c r="V46" s="4"/>
      <c r="W46" s="5">
        <v>73162577025</v>
      </c>
      <c r="Y46" s="6">
        <v>1.84E-2</v>
      </c>
    </row>
    <row r="47" spans="1:25" ht="18.75" x14ac:dyDescent="0.45">
      <c r="A47" s="2" t="s">
        <v>53</v>
      </c>
      <c r="C47" s="5">
        <v>474516</v>
      </c>
      <c r="D47" s="4"/>
      <c r="E47" s="5">
        <v>6879130325</v>
      </c>
      <c r="F47" s="4"/>
      <c r="G47" s="5">
        <v>8445656536.5690002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0</v>
      </c>
      <c r="P47" s="4"/>
      <c r="Q47" s="5">
        <v>474516</v>
      </c>
      <c r="R47" s="4"/>
      <c r="S47" s="5">
        <v>13070</v>
      </c>
      <c r="T47" s="4"/>
      <c r="U47" s="5">
        <v>6879130325</v>
      </c>
      <c r="V47" s="4"/>
      <c r="W47" s="5">
        <v>6165022671.4860001</v>
      </c>
      <c r="Y47" s="6">
        <v>1.5E-3</v>
      </c>
    </row>
    <row r="48" spans="1:25" ht="18.75" x14ac:dyDescent="0.45">
      <c r="A48" s="2" t="s">
        <v>54</v>
      </c>
      <c r="C48" s="5">
        <v>4950000</v>
      </c>
      <c r="D48" s="4"/>
      <c r="E48" s="5">
        <v>36776062659</v>
      </c>
      <c r="F48" s="4"/>
      <c r="G48" s="5">
        <v>78187499775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0</v>
      </c>
      <c r="P48" s="4"/>
      <c r="Q48" s="5">
        <v>4950000</v>
      </c>
      <c r="R48" s="4"/>
      <c r="S48" s="5">
        <v>18390</v>
      </c>
      <c r="T48" s="4"/>
      <c r="U48" s="5">
        <v>36776062659</v>
      </c>
      <c r="V48" s="4"/>
      <c r="W48" s="5">
        <v>90488868525</v>
      </c>
      <c r="Y48" s="6">
        <v>2.2700000000000001E-2</v>
      </c>
    </row>
    <row r="49" spans="1:25" ht="18.75" x14ac:dyDescent="0.45">
      <c r="A49" s="2" t="s">
        <v>55</v>
      </c>
      <c r="C49" s="5">
        <v>20895660</v>
      </c>
      <c r="D49" s="4"/>
      <c r="E49" s="5">
        <v>353958042883</v>
      </c>
      <c r="F49" s="4"/>
      <c r="G49" s="5">
        <v>213736994168.67001</v>
      </c>
      <c r="H49" s="4"/>
      <c r="I49" s="5">
        <v>0</v>
      </c>
      <c r="J49" s="4"/>
      <c r="K49" s="5">
        <v>0</v>
      </c>
      <c r="L49" s="4"/>
      <c r="M49" s="5">
        <v>-3000000</v>
      </c>
      <c r="N49" s="4"/>
      <c r="O49" s="5">
        <v>35370288766</v>
      </c>
      <c r="P49" s="4"/>
      <c r="Q49" s="5">
        <v>17895660</v>
      </c>
      <c r="R49" s="4"/>
      <c r="S49" s="5">
        <v>12100</v>
      </c>
      <c r="T49" s="4"/>
      <c r="U49" s="5">
        <v>303140115681</v>
      </c>
      <c r="V49" s="4"/>
      <c r="W49" s="5">
        <v>215249087958.29999</v>
      </c>
      <c r="Y49" s="6">
        <v>5.3999999999999999E-2</v>
      </c>
    </row>
    <row r="50" spans="1:25" ht="18.75" x14ac:dyDescent="0.45">
      <c r="A50" s="2" t="s">
        <v>56</v>
      </c>
      <c r="C50" s="5">
        <v>1000000</v>
      </c>
      <c r="D50" s="4"/>
      <c r="E50" s="5">
        <v>9423523115</v>
      </c>
      <c r="F50" s="4"/>
      <c r="G50" s="5">
        <v>23757795000</v>
      </c>
      <c r="H50" s="4"/>
      <c r="I50" s="5">
        <v>0</v>
      </c>
      <c r="J50" s="4"/>
      <c r="K50" s="5">
        <v>0</v>
      </c>
      <c r="L50" s="4"/>
      <c r="M50" s="5">
        <v>0</v>
      </c>
      <c r="N50" s="4"/>
      <c r="O50" s="5">
        <v>0</v>
      </c>
      <c r="P50" s="4"/>
      <c r="Q50" s="5">
        <v>1000000</v>
      </c>
      <c r="R50" s="4"/>
      <c r="S50" s="5">
        <v>23800</v>
      </c>
      <c r="T50" s="4"/>
      <c r="U50" s="5">
        <v>9423523115</v>
      </c>
      <c r="V50" s="4"/>
      <c r="W50" s="5">
        <v>23658390000</v>
      </c>
      <c r="Y50" s="6">
        <v>5.8999999999999999E-3</v>
      </c>
    </row>
    <row r="51" spans="1:25" ht="18.75" x14ac:dyDescent="0.45">
      <c r="A51" s="2" t="s">
        <v>57</v>
      </c>
      <c r="C51" s="5">
        <v>499387</v>
      </c>
      <c r="D51" s="4"/>
      <c r="E51" s="5">
        <v>9523942323</v>
      </c>
      <c r="F51" s="4"/>
      <c r="G51" s="5">
        <v>9436861456.1235008</v>
      </c>
      <c r="H51" s="4"/>
      <c r="I51" s="5">
        <v>0</v>
      </c>
      <c r="J51" s="4"/>
      <c r="K51" s="5">
        <v>0</v>
      </c>
      <c r="L51" s="4"/>
      <c r="M51" s="5">
        <v>0</v>
      </c>
      <c r="N51" s="4"/>
      <c r="O51" s="5">
        <v>0</v>
      </c>
      <c r="P51" s="4"/>
      <c r="Q51" s="5">
        <v>499387</v>
      </c>
      <c r="R51" s="4"/>
      <c r="S51" s="5">
        <v>20900</v>
      </c>
      <c r="T51" s="4"/>
      <c r="U51" s="5">
        <v>9523942323</v>
      </c>
      <c r="V51" s="4"/>
      <c r="W51" s="5">
        <v>10375087029.615</v>
      </c>
      <c r="Y51" s="6">
        <v>2.5999999999999999E-3</v>
      </c>
    </row>
    <row r="52" spans="1:25" ht="18.75" x14ac:dyDescent="0.45">
      <c r="A52" s="2" t="s">
        <v>58</v>
      </c>
      <c r="C52" s="5">
        <v>10200</v>
      </c>
      <c r="D52" s="4"/>
      <c r="E52" s="5">
        <v>698446833</v>
      </c>
      <c r="F52" s="4"/>
      <c r="G52" s="5">
        <v>465323353.82999998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0</v>
      </c>
      <c r="P52" s="4"/>
      <c r="Q52" s="5">
        <v>10200</v>
      </c>
      <c r="R52" s="4"/>
      <c r="S52" s="5">
        <v>45893</v>
      </c>
      <c r="T52" s="4"/>
      <c r="U52" s="5">
        <v>698446833</v>
      </c>
      <c r="V52" s="4"/>
      <c r="W52" s="5">
        <v>465323353.82999998</v>
      </c>
      <c r="Y52" s="6">
        <v>1E-4</v>
      </c>
    </row>
    <row r="53" spans="1:25" ht="18.75" x14ac:dyDescent="0.45">
      <c r="A53" s="2" t="s">
        <v>59</v>
      </c>
      <c r="C53" s="5">
        <v>0</v>
      </c>
      <c r="D53" s="4"/>
      <c r="E53" s="5">
        <v>0</v>
      </c>
      <c r="F53" s="4"/>
      <c r="G53" s="5">
        <v>0</v>
      </c>
      <c r="H53" s="4"/>
      <c r="I53" s="5">
        <v>500000</v>
      </c>
      <c r="J53" s="4"/>
      <c r="K53" s="5">
        <v>11285463160</v>
      </c>
      <c r="L53" s="4"/>
      <c r="M53" s="5">
        <v>0</v>
      </c>
      <c r="N53" s="4"/>
      <c r="O53" s="5">
        <v>0</v>
      </c>
      <c r="P53" s="4"/>
      <c r="Q53" s="5">
        <v>500000</v>
      </c>
      <c r="R53" s="4"/>
      <c r="S53" s="5">
        <v>22580</v>
      </c>
      <c r="T53" s="4"/>
      <c r="U53" s="5">
        <v>11285463160</v>
      </c>
      <c r="V53" s="4"/>
      <c r="W53" s="5">
        <v>11222824500</v>
      </c>
      <c r="Y53" s="6">
        <v>2.8E-3</v>
      </c>
    </row>
    <row r="54" spans="1:25" ht="18.75" x14ac:dyDescent="0.45">
      <c r="A54" s="2" t="s">
        <v>60</v>
      </c>
      <c r="C54" s="5">
        <v>0</v>
      </c>
      <c r="D54" s="4"/>
      <c r="E54" s="5">
        <v>0</v>
      </c>
      <c r="F54" s="4"/>
      <c r="G54" s="5">
        <v>0</v>
      </c>
      <c r="H54" s="4"/>
      <c r="I54" s="5">
        <v>6000000</v>
      </c>
      <c r="J54" s="4"/>
      <c r="K54" s="5">
        <v>13632639253</v>
      </c>
      <c r="L54" s="4"/>
      <c r="M54" s="5">
        <v>0</v>
      </c>
      <c r="N54" s="4"/>
      <c r="O54" s="5">
        <v>0</v>
      </c>
      <c r="P54" s="4"/>
      <c r="Q54" s="5">
        <v>6000000</v>
      </c>
      <c r="R54" s="4"/>
      <c r="S54" s="5">
        <v>2480</v>
      </c>
      <c r="T54" s="4"/>
      <c r="U54" s="5">
        <v>13632639253</v>
      </c>
      <c r="V54" s="4"/>
      <c r="W54" s="5">
        <v>14791464000</v>
      </c>
      <c r="Y54" s="6">
        <v>3.7000000000000002E-3</v>
      </c>
    </row>
    <row r="55" spans="1:25" ht="18.75" x14ac:dyDescent="0.45">
      <c r="A55" s="2" t="s">
        <v>61</v>
      </c>
      <c r="C55" s="5">
        <v>0</v>
      </c>
      <c r="D55" s="4"/>
      <c r="E55" s="5">
        <v>0</v>
      </c>
      <c r="F55" s="4"/>
      <c r="G55" s="5">
        <v>0</v>
      </c>
      <c r="H55" s="4"/>
      <c r="I55" s="5">
        <v>6000000</v>
      </c>
      <c r="J55" s="4"/>
      <c r="K55" s="5">
        <v>71165980499</v>
      </c>
      <c r="L55" s="4"/>
      <c r="M55" s="5">
        <v>0</v>
      </c>
      <c r="N55" s="4"/>
      <c r="O55" s="5">
        <v>0</v>
      </c>
      <c r="P55" s="4"/>
      <c r="Q55" s="5">
        <v>6000000</v>
      </c>
      <c r="R55" s="4"/>
      <c r="S55" s="5">
        <v>12220</v>
      </c>
      <c r="T55" s="4"/>
      <c r="U55" s="5">
        <v>71165980499</v>
      </c>
      <c r="V55" s="4"/>
      <c r="W55" s="5">
        <v>72883746000</v>
      </c>
      <c r="Y55" s="6">
        <v>1.83E-2</v>
      </c>
    </row>
    <row r="56" spans="1:25" ht="18.75" x14ac:dyDescent="0.45">
      <c r="A56" s="2" t="s">
        <v>62</v>
      </c>
      <c r="C56" s="5">
        <v>0</v>
      </c>
      <c r="D56" s="4"/>
      <c r="E56" s="5">
        <v>0</v>
      </c>
      <c r="F56" s="4"/>
      <c r="G56" s="5">
        <v>0</v>
      </c>
      <c r="H56" s="4"/>
      <c r="I56" s="5">
        <v>800000</v>
      </c>
      <c r="J56" s="4"/>
      <c r="K56" s="5">
        <v>46871320505</v>
      </c>
      <c r="L56" s="4"/>
      <c r="M56" s="5">
        <v>0</v>
      </c>
      <c r="N56" s="4"/>
      <c r="O56" s="5">
        <v>0</v>
      </c>
      <c r="P56" s="4"/>
      <c r="Q56" s="5">
        <v>800000</v>
      </c>
      <c r="R56" s="4"/>
      <c r="S56" s="5">
        <v>60550</v>
      </c>
      <c r="T56" s="4"/>
      <c r="U56" s="5">
        <v>46871320505</v>
      </c>
      <c r="V56" s="4"/>
      <c r="W56" s="5">
        <v>48151782000</v>
      </c>
      <c r="Y56" s="6">
        <v>1.21E-2</v>
      </c>
    </row>
    <row r="57" spans="1:25" ht="18.75" x14ac:dyDescent="0.45">
      <c r="A57" s="2" t="s">
        <v>63</v>
      </c>
      <c r="C57" s="5">
        <v>0</v>
      </c>
      <c r="D57" s="4"/>
      <c r="E57" s="5">
        <v>0</v>
      </c>
      <c r="F57" s="4"/>
      <c r="G57" s="5">
        <v>0</v>
      </c>
      <c r="H57" s="4"/>
      <c r="I57" s="5">
        <v>2000000</v>
      </c>
      <c r="J57" s="4"/>
      <c r="K57" s="5">
        <v>45442131200</v>
      </c>
      <c r="L57" s="4"/>
      <c r="M57" s="5">
        <v>0</v>
      </c>
      <c r="N57" s="4"/>
      <c r="O57" s="5">
        <v>0</v>
      </c>
      <c r="P57" s="4"/>
      <c r="Q57" s="5">
        <v>2000000</v>
      </c>
      <c r="R57" s="4"/>
      <c r="S57" s="5">
        <v>22050</v>
      </c>
      <c r="T57" s="4"/>
      <c r="U57" s="5">
        <v>45442131200</v>
      </c>
      <c r="V57" s="4"/>
      <c r="W57" s="5">
        <v>43837605000</v>
      </c>
      <c r="Y57" s="6">
        <v>1.0999999999999999E-2</v>
      </c>
    </row>
    <row r="58" spans="1:25" ht="18.75" x14ac:dyDescent="0.45">
      <c r="A58" s="2" t="s">
        <v>64</v>
      </c>
      <c r="C58" s="5">
        <v>0</v>
      </c>
      <c r="D58" s="4"/>
      <c r="E58" s="5">
        <v>0</v>
      </c>
      <c r="F58" s="4"/>
      <c r="G58" s="5">
        <v>0</v>
      </c>
      <c r="H58" s="4"/>
      <c r="I58" s="5">
        <v>137154</v>
      </c>
      <c r="J58" s="4"/>
      <c r="K58" s="5">
        <v>0</v>
      </c>
      <c r="L58" s="4"/>
      <c r="M58" s="5">
        <v>0</v>
      </c>
      <c r="N58" s="4"/>
      <c r="O58" s="5">
        <v>0</v>
      </c>
      <c r="P58" s="4"/>
      <c r="Q58" s="5">
        <v>137154</v>
      </c>
      <c r="R58" s="4"/>
      <c r="S58" s="5">
        <v>31710</v>
      </c>
      <c r="T58" s="4"/>
      <c r="U58" s="5">
        <f>4954688250+60</f>
        <v>4954688310</v>
      </c>
      <c r="V58" s="4"/>
      <c r="W58" s="5">
        <f>4323275877.627+42</f>
        <v>4323275919.6269999</v>
      </c>
      <c r="Y58" s="6">
        <v>1.1000000000000001E-3</v>
      </c>
    </row>
    <row r="59" spans="1:25" ht="18.75" thickBot="1" x14ac:dyDescent="0.45">
      <c r="E59" s="8">
        <f>SUM(E9:E58)</f>
        <v>3784739566560</v>
      </c>
      <c r="G59" s="8">
        <f>SUM(G9:G58)</f>
        <v>3201731302021.3965</v>
      </c>
      <c r="K59" s="8">
        <f>SUM(K9:K58)</f>
        <v>402615412118</v>
      </c>
      <c r="O59" s="8">
        <f>SUM(O9:O58)</f>
        <v>139366022448</v>
      </c>
      <c r="U59" s="8">
        <f>SUM(U9:U58)</f>
        <v>4012810924805</v>
      </c>
      <c r="W59" s="8">
        <f>SUM(W9:W58)</f>
        <v>3746702016852.2651</v>
      </c>
    </row>
    <row r="60" spans="1:25" ht="18.75" thickTop="1" x14ac:dyDescent="0.4"/>
    <row r="61" spans="1:25" x14ac:dyDescent="0.4">
      <c r="U61" s="20"/>
      <c r="W61" s="20"/>
    </row>
    <row r="62" spans="1:25" x14ac:dyDescent="0.4">
      <c r="U62" s="20"/>
    </row>
    <row r="63" spans="1:25" x14ac:dyDescent="0.4">
      <c r="U63" s="21"/>
      <c r="W63" s="3"/>
    </row>
    <row r="64" spans="1:25" x14ac:dyDescent="0.4">
      <c r="U64" s="21"/>
    </row>
    <row r="65" spans="21:21" x14ac:dyDescent="0.4">
      <c r="U65" s="22"/>
    </row>
    <row r="66" spans="21:21" x14ac:dyDescent="0.4">
      <c r="U66" s="21"/>
    </row>
  </sheetData>
  <mergeCells count="21">
    <mergeCell ref="A6:A8"/>
    <mergeCell ref="C7:C8"/>
    <mergeCell ref="E7:E8"/>
    <mergeCell ref="G7:G8"/>
    <mergeCell ref="C6:G6"/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5"/>
  <sheetViews>
    <sheetView rightToLeft="1" topLeftCell="A73" workbookViewId="0">
      <selection activeCell="Q84" sqref="Q84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9.140625" style="1" customWidth="1"/>
    <col min="20" max="21" width="9.140625" style="1"/>
    <col min="22" max="22" width="14.42578125" style="1" bestFit="1" customWidth="1"/>
    <col min="23" max="16384" width="9.140625" style="1"/>
  </cols>
  <sheetData>
    <row r="2" spans="1:22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2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2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2" ht="27.75" x14ac:dyDescent="0.4">
      <c r="A6" s="18" t="s">
        <v>3</v>
      </c>
      <c r="C6" s="18" t="s">
        <v>118</v>
      </c>
      <c r="D6" s="18" t="s">
        <v>118</v>
      </c>
      <c r="E6" s="18" t="s">
        <v>118</v>
      </c>
      <c r="F6" s="18" t="s">
        <v>118</v>
      </c>
      <c r="G6" s="18" t="s">
        <v>118</v>
      </c>
      <c r="H6" s="18" t="s">
        <v>118</v>
      </c>
      <c r="I6" s="18" t="s">
        <v>118</v>
      </c>
      <c r="K6" s="18" t="s">
        <v>119</v>
      </c>
      <c r="L6" s="18" t="s">
        <v>119</v>
      </c>
      <c r="M6" s="18" t="s">
        <v>119</v>
      </c>
      <c r="N6" s="18" t="s">
        <v>119</v>
      </c>
      <c r="O6" s="18" t="s">
        <v>119</v>
      </c>
      <c r="P6" s="18" t="s">
        <v>119</v>
      </c>
      <c r="Q6" s="18" t="s">
        <v>119</v>
      </c>
    </row>
    <row r="7" spans="1:22" ht="89.25" customHeight="1" x14ac:dyDescent="0.4">
      <c r="A7" s="18" t="s">
        <v>3</v>
      </c>
      <c r="C7" s="18" t="s">
        <v>7</v>
      </c>
      <c r="E7" s="18" t="s">
        <v>176</v>
      </c>
      <c r="G7" s="18" t="s">
        <v>177</v>
      </c>
      <c r="I7" s="19" t="s">
        <v>233</v>
      </c>
      <c r="K7" s="18" t="s">
        <v>7</v>
      </c>
      <c r="M7" s="18" t="s">
        <v>176</v>
      </c>
      <c r="O7" s="18" t="s">
        <v>177</v>
      </c>
      <c r="Q7" s="19" t="s">
        <v>232</v>
      </c>
    </row>
    <row r="8" spans="1:22" ht="18.75" x14ac:dyDescent="0.45">
      <c r="A8" s="2" t="s">
        <v>55</v>
      </c>
      <c r="C8" s="12">
        <v>3000000</v>
      </c>
      <c r="D8" s="9"/>
      <c r="E8" s="12">
        <v>35370288766</v>
      </c>
      <c r="F8" s="12"/>
      <c r="G8" s="12">
        <v>50817927202</v>
      </c>
      <c r="H8" s="12"/>
      <c r="I8" s="12">
        <v>-15447638436</v>
      </c>
      <c r="J8" s="12"/>
      <c r="K8" s="12">
        <v>5750000</v>
      </c>
      <c r="L8" s="12"/>
      <c r="M8" s="12">
        <v>119576747125</v>
      </c>
      <c r="N8" s="12"/>
      <c r="O8" s="12">
        <v>88450798955</v>
      </c>
      <c r="P8" s="12"/>
      <c r="Q8" s="12">
        <v>31125948170</v>
      </c>
      <c r="T8" s="26"/>
      <c r="U8" s="26"/>
      <c r="V8" s="27"/>
    </row>
    <row r="9" spans="1:22" ht="18.75" x14ac:dyDescent="0.45">
      <c r="A9" s="2" t="s">
        <v>45</v>
      </c>
      <c r="C9" s="12">
        <v>2000000</v>
      </c>
      <c r="D9" s="9"/>
      <c r="E9" s="12">
        <v>24672321125</v>
      </c>
      <c r="F9" s="12"/>
      <c r="G9" s="12">
        <v>25495823556</v>
      </c>
      <c r="H9" s="12"/>
      <c r="I9" s="12">
        <v>-823502431</v>
      </c>
      <c r="J9" s="12"/>
      <c r="K9" s="12">
        <v>10070280</v>
      </c>
      <c r="L9" s="12"/>
      <c r="M9" s="12">
        <v>140652888942</v>
      </c>
      <c r="N9" s="12"/>
      <c r="O9" s="12">
        <v>121887234971</v>
      </c>
      <c r="P9" s="12"/>
      <c r="Q9" s="12">
        <v>18765653971</v>
      </c>
      <c r="T9" s="26"/>
      <c r="U9" s="26"/>
      <c r="V9" s="27"/>
    </row>
    <row r="10" spans="1:22" ht="18.75" x14ac:dyDescent="0.45">
      <c r="A10" s="2" t="s">
        <v>39</v>
      </c>
      <c r="C10" s="12">
        <v>1439174</v>
      </c>
      <c r="D10" s="9"/>
      <c r="E10" s="12">
        <v>19778253050</v>
      </c>
      <c r="F10" s="12"/>
      <c r="G10" s="12">
        <v>22063976197</v>
      </c>
      <c r="H10" s="12"/>
      <c r="I10" s="12">
        <v>-2285723147</v>
      </c>
      <c r="J10" s="12"/>
      <c r="K10" s="12">
        <v>1439174</v>
      </c>
      <c r="L10" s="12"/>
      <c r="M10" s="12">
        <v>19778253050</v>
      </c>
      <c r="N10" s="12"/>
      <c r="O10" s="12">
        <v>22063976197</v>
      </c>
      <c r="P10" s="12"/>
      <c r="Q10" s="12">
        <v>-2285723147</v>
      </c>
      <c r="T10" s="26"/>
      <c r="U10" s="26"/>
      <c r="V10" s="27"/>
    </row>
    <row r="11" spans="1:22" ht="18.75" x14ac:dyDescent="0.45">
      <c r="A11" s="2" t="s">
        <v>49</v>
      </c>
      <c r="C11" s="12">
        <v>1694026</v>
      </c>
      <c r="D11" s="9"/>
      <c r="E11" s="12">
        <v>11453575465</v>
      </c>
      <c r="F11" s="12"/>
      <c r="G11" s="12">
        <v>5428391121</v>
      </c>
      <c r="H11" s="12"/>
      <c r="I11" s="12">
        <v>6025184344</v>
      </c>
      <c r="J11" s="12"/>
      <c r="K11" s="12">
        <v>1694026</v>
      </c>
      <c r="L11" s="12"/>
      <c r="M11" s="12">
        <v>11453575465</v>
      </c>
      <c r="N11" s="12"/>
      <c r="O11" s="12">
        <v>5428391121</v>
      </c>
      <c r="P11" s="12"/>
      <c r="Q11" s="12">
        <v>6025184344</v>
      </c>
      <c r="T11" s="26"/>
      <c r="U11" s="26"/>
      <c r="V11" s="27"/>
    </row>
    <row r="12" spans="1:22" ht="18.75" x14ac:dyDescent="0.45">
      <c r="A12" s="2" t="s">
        <v>35</v>
      </c>
      <c r="C12" s="12">
        <v>4605596</v>
      </c>
      <c r="D12" s="9"/>
      <c r="E12" s="12">
        <v>48091584042</v>
      </c>
      <c r="F12" s="12"/>
      <c r="G12" s="12">
        <v>73495764962</v>
      </c>
      <c r="H12" s="12"/>
      <c r="I12" s="12">
        <v>-25404180920</v>
      </c>
      <c r="J12" s="12"/>
      <c r="K12" s="12">
        <v>4605596</v>
      </c>
      <c r="L12" s="12"/>
      <c r="M12" s="12">
        <v>48091584042</v>
      </c>
      <c r="N12" s="12"/>
      <c r="O12" s="12">
        <v>73495764962</v>
      </c>
      <c r="P12" s="12"/>
      <c r="Q12" s="12">
        <v>-25404180920</v>
      </c>
      <c r="T12" s="26"/>
      <c r="U12" s="26"/>
      <c r="V12" s="27"/>
    </row>
    <row r="13" spans="1:22" ht="18.75" x14ac:dyDescent="0.45">
      <c r="A13" s="2" t="s">
        <v>178</v>
      </c>
      <c r="C13" s="12">
        <v>0</v>
      </c>
      <c r="D13" s="9"/>
      <c r="E13" s="12">
        <v>0</v>
      </c>
      <c r="F13" s="12"/>
      <c r="G13" s="12">
        <v>0</v>
      </c>
      <c r="H13" s="12"/>
      <c r="I13" s="12">
        <v>0</v>
      </c>
      <c r="J13" s="12"/>
      <c r="K13" s="12">
        <v>4500000</v>
      </c>
      <c r="L13" s="12"/>
      <c r="M13" s="12">
        <v>59482080244</v>
      </c>
      <c r="N13" s="12"/>
      <c r="O13" s="12">
        <v>92181815679</v>
      </c>
      <c r="P13" s="12"/>
      <c r="Q13" s="12">
        <v>-32699735435</v>
      </c>
      <c r="T13" s="26"/>
      <c r="U13" s="26"/>
      <c r="V13" s="27"/>
    </row>
    <row r="14" spans="1:22" ht="18.75" x14ac:dyDescent="0.45">
      <c r="A14" s="2" t="s">
        <v>40</v>
      </c>
      <c r="C14" s="12">
        <v>0</v>
      </c>
      <c r="D14" s="9"/>
      <c r="E14" s="12">
        <v>0</v>
      </c>
      <c r="F14" s="12"/>
      <c r="G14" s="12">
        <v>0</v>
      </c>
      <c r="H14" s="12"/>
      <c r="I14" s="12">
        <v>0</v>
      </c>
      <c r="J14" s="12"/>
      <c r="K14" s="12">
        <v>12635693</v>
      </c>
      <c r="L14" s="12"/>
      <c r="M14" s="12">
        <v>181366724973</v>
      </c>
      <c r="N14" s="12"/>
      <c r="O14" s="12">
        <v>191956804873</v>
      </c>
      <c r="P14" s="12"/>
      <c r="Q14" s="12">
        <v>-10590079900</v>
      </c>
      <c r="T14" s="26"/>
      <c r="U14" s="26"/>
      <c r="V14" s="27"/>
    </row>
    <row r="15" spans="1:22" ht="18.75" x14ac:dyDescent="0.45">
      <c r="A15" s="2" t="s">
        <v>172</v>
      </c>
      <c r="C15" s="12">
        <v>0</v>
      </c>
      <c r="D15" s="9"/>
      <c r="E15" s="12">
        <v>0</v>
      </c>
      <c r="F15" s="12"/>
      <c r="G15" s="12">
        <v>0</v>
      </c>
      <c r="H15" s="12"/>
      <c r="I15" s="12">
        <v>0</v>
      </c>
      <c r="J15" s="12"/>
      <c r="K15" s="12">
        <v>9364474</v>
      </c>
      <c r="L15" s="12"/>
      <c r="M15" s="12">
        <v>247094492004</v>
      </c>
      <c r="N15" s="12"/>
      <c r="O15" s="12">
        <v>147694739792</v>
      </c>
      <c r="P15" s="12"/>
      <c r="Q15" s="12">
        <v>99399752212</v>
      </c>
      <c r="T15" s="26"/>
      <c r="U15" s="26"/>
      <c r="V15" s="27"/>
    </row>
    <row r="16" spans="1:22" ht="18.75" x14ac:dyDescent="0.45">
      <c r="A16" s="2" t="s">
        <v>54</v>
      </c>
      <c r="C16" s="12">
        <v>0</v>
      </c>
      <c r="D16" s="9"/>
      <c r="E16" s="12">
        <v>0</v>
      </c>
      <c r="F16" s="12"/>
      <c r="G16" s="12">
        <v>0</v>
      </c>
      <c r="H16" s="12"/>
      <c r="I16" s="12">
        <v>0</v>
      </c>
      <c r="J16" s="12"/>
      <c r="K16" s="12">
        <v>1500000</v>
      </c>
      <c r="L16" s="12"/>
      <c r="M16" s="12">
        <v>22603703073</v>
      </c>
      <c r="N16" s="12"/>
      <c r="O16" s="12">
        <v>18054093852</v>
      </c>
      <c r="P16" s="12"/>
      <c r="Q16" s="12">
        <v>4549609221</v>
      </c>
      <c r="T16" s="26"/>
      <c r="U16" s="26"/>
      <c r="V16" s="27"/>
    </row>
    <row r="17" spans="1:22" ht="18.75" x14ac:dyDescent="0.45">
      <c r="A17" s="2" t="s">
        <v>179</v>
      </c>
      <c r="C17" s="12">
        <v>0</v>
      </c>
      <c r="D17" s="9"/>
      <c r="E17" s="12">
        <v>0</v>
      </c>
      <c r="F17" s="12"/>
      <c r="G17" s="12">
        <v>0</v>
      </c>
      <c r="H17" s="12"/>
      <c r="I17" s="12">
        <v>0</v>
      </c>
      <c r="J17" s="12"/>
      <c r="K17" s="12">
        <v>11129718</v>
      </c>
      <c r="L17" s="12"/>
      <c r="M17" s="12">
        <v>77490790689</v>
      </c>
      <c r="N17" s="12"/>
      <c r="O17" s="12">
        <v>75236888755</v>
      </c>
      <c r="P17" s="12"/>
      <c r="Q17" s="12">
        <v>2253901934</v>
      </c>
      <c r="T17" s="26"/>
      <c r="U17" s="26"/>
      <c r="V17" s="27"/>
    </row>
    <row r="18" spans="1:22" ht="18.75" x14ac:dyDescent="0.45">
      <c r="A18" s="2" t="s">
        <v>19</v>
      </c>
      <c r="C18" s="12">
        <v>0</v>
      </c>
      <c r="D18" s="9"/>
      <c r="E18" s="12">
        <v>0</v>
      </c>
      <c r="F18" s="12"/>
      <c r="G18" s="12">
        <v>0</v>
      </c>
      <c r="H18" s="12"/>
      <c r="I18" s="12">
        <v>0</v>
      </c>
      <c r="J18" s="12"/>
      <c r="K18" s="12">
        <v>7995619</v>
      </c>
      <c r="L18" s="12"/>
      <c r="M18" s="12">
        <v>238163791563</v>
      </c>
      <c r="N18" s="12"/>
      <c r="O18" s="12">
        <v>152913909634</v>
      </c>
      <c r="P18" s="12"/>
      <c r="Q18" s="12">
        <v>85249881929</v>
      </c>
      <c r="T18" s="26"/>
      <c r="U18" s="26"/>
      <c r="V18" s="27"/>
    </row>
    <row r="19" spans="1:22" ht="18.75" x14ac:dyDescent="0.45">
      <c r="A19" s="2" t="s">
        <v>180</v>
      </c>
      <c r="C19" s="12">
        <v>0</v>
      </c>
      <c r="D19" s="9"/>
      <c r="E19" s="12">
        <v>0</v>
      </c>
      <c r="F19" s="12"/>
      <c r="G19" s="12">
        <v>0</v>
      </c>
      <c r="H19" s="12"/>
      <c r="I19" s="12">
        <v>0</v>
      </c>
      <c r="J19" s="12"/>
      <c r="K19" s="12">
        <v>15200000</v>
      </c>
      <c r="L19" s="12"/>
      <c r="M19" s="12">
        <v>54998798400</v>
      </c>
      <c r="N19" s="12"/>
      <c r="O19" s="12">
        <v>58905471107</v>
      </c>
      <c r="P19" s="12"/>
      <c r="Q19" s="12">
        <v>-3906672707</v>
      </c>
      <c r="T19" s="26"/>
      <c r="U19" s="26"/>
      <c r="V19" s="27"/>
    </row>
    <row r="20" spans="1:22" ht="18.75" x14ac:dyDescent="0.45">
      <c r="A20" s="2" t="s">
        <v>181</v>
      </c>
      <c r="C20" s="12">
        <v>0</v>
      </c>
      <c r="D20" s="9"/>
      <c r="E20" s="12">
        <v>0</v>
      </c>
      <c r="F20" s="12"/>
      <c r="G20" s="12">
        <v>0</v>
      </c>
      <c r="H20" s="12"/>
      <c r="I20" s="12">
        <v>0</v>
      </c>
      <c r="J20" s="12"/>
      <c r="K20" s="12">
        <v>1303097</v>
      </c>
      <c r="L20" s="12"/>
      <c r="M20" s="12">
        <v>41023531289</v>
      </c>
      <c r="N20" s="12"/>
      <c r="O20" s="12">
        <v>20221594767</v>
      </c>
      <c r="P20" s="12"/>
      <c r="Q20" s="12">
        <v>20801936522</v>
      </c>
      <c r="T20" s="26"/>
      <c r="U20" s="26"/>
      <c r="V20" s="27"/>
    </row>
    <row r="21" spans="1:22" ht="18.75" x14ac:dyDescent="0.45">
      <c r="A21" s="2" t="s">
        <v>182</v>
      </c>
      <c r="C21" s="12">
        <v>0</v>
      </c>
      <c r="D21" s="9"/>
      <c r="E21" s="12">
        <v>0</v>
      </c>
      <c r="F21" s="12"/>
      <c r="G21" s="12">
        <v>0</v>
      </c>
      <c r="H21" s="12"/>
      <c r="I21" s="12">
        <v>0</v>
      </c>
      <c r="J21" s="12"/>
      <c r="K21" s="12">
        <v>300000</v>
      </c>
      <c r="L21" s="12"/>
      <c r="M21" s="12">
        <v>30966645828</v>
      </c>
      <c r="N21" s="12"/>
      <c r="O21" s="12">
        <v>42855597787</v>
      </c>
      <c r="P21" s="12"/>
      <c r="Q21" s="12">
        <v>-11888951959</v>
      </c>
      <c r="T21" s="26"/>
      <c r="U21" s="26"/>
      <c r="V21" s="27"/>
    </row>
    <row r="22" spans="1:22" ht="18.75" x14ac:dyDescent="0.45">
      <c r="A22" s="2" t="s">
        <v>23</v>
      </c>
      <c r="C22" s="12">
        <v>0</v>
      </c>
      <c r="D22" s="9"/>
      <c r="E22" s="12">
        <v>0</v>
      </c>
      <c r="F22" s="12"/>
      <c r="G22" s="12">
        <v>0</v>
      </c>
      <c r="H22" s="12"/>
      <c r="I22" s="12">
        <v>0</v>
      </c>
      <c r="J22" s="12"/>
      <c r="K22" s="12">
        <v>300000</v>
      </c>
      <c r="L22" s="12"/>
      <c r="M22" s="12">
        <v>50870289562</v>
      </c>
      <c r="N22" s="12"/>
      <c r="O22" s="12">
        <v>37408569375</v>
      </c>
      <c r="P22" s="12"/>
      <c r="Q22" s="12">
        <v>13461720187</v>
      </c>
      <c r="T22" s="26"/>
      <c r="U22" s="26"/>
      <c r="V22" s="27"/>
    </row>
    <row r="23" spans="1:22" ht="18.75" x14ac:dyDescent="0.45">
      <c r="A23" s="2" t="s">
        <v>183</v>
      </c>
      <c r="C23" s="12">
        <v>0</v>
      </c>
      <c r="D23" s="9"/>
      <c r="E23" s="12">
        <v>0</v>
      </c>
      <c r="F23" s="12"/>
      <c r="G23" s="12">
        <v>0</v>
      </c>
      <c r="H23" s="12"/>
      <c r="I23" s="12">
        <v>0</v>
      </c>
      <c r="J23" s="12"/>
      <c r="K23" s="12">
        <v>6640000</v>
      </c>
      <c r="L23" s="12"/>
      <c r="M23" s="12">
        <v>142478971576</v>
      </c>
      <c r="N23" s="12"/>
      <c r="O23" s="12">
        <v>125420654579</v>
      </c>
      <c r="P23" s="12"/>
      <c r="Q23" s="12">
        <v>17058316997</v>
      </c>
      <c r="T23" s="26"/>
      <c r="U23" s="26"/>
      <c r="V23" s="27"/>
    </row>
    <row r="24" spans="1:22" ht="18.75" x14ac:dyDescent="0.45">
      <c r="A24" s="2" t="s">
        <v>43</v>
      </c>
      <c r="C24" s="12">
        <v>0</v>
      </c>
      <c r="D24" s="9"/>
      <c r="E24" s="12">
        <v>0</v>
      </c>
      <c r="F24" s="12"/>
      <c r="G24" s="12">
        <v>0</v>
      </c>
      <c r="H24" s="12"/>
      <c r="I24" s="12">
        <v>0</v>
      </c>
      <c r="J24" s="12"/>
      <c r="K24" s="12">
        <v>8600000</v>
      </c>
      <c r="L24" s="12"/>
      <c r="M24" s="12">
        <v>102779063703</v>
      </c>
      <c r="N24" s="12"/>
      <c r="O24" s="12">
        <v>93366969281</v>
      </c>
      <c r="P24" s="12"/>
      <c r="Q24" s="12">
        <v>9412094422</v>
      </c>
      <c r="T24" s="26"/>
      <c r="U24" s="26"/>
      <c r="V24" s="27"/>
    </row>
    <row r="25" spans="1:22" ht="18.75" x14ac:dyDescent="0.45">
      <c r="A25" s="2" t="s">
        <v>184</v>
      </c>
      <c r="C25" s="12">
        <v>0</v>
      </c>
      <c r="D25" s="9"/>
      <c r="E25" s="12">
        <v>0</v>
      </c>
      <c r="F25" s="12"/>
      <c r="G25" s="12">
        <v>0</v>
      </c>
      <c r="H25" s="12"/>
      <c r="I25" s="12">
        <v>0</v>
      </c>
      <c r="J25" s="12"/>
      <c r="K25" s="12">
        <v>173</v>
      </c>
      <c r="L25" s="12"/>
      <c r="M25" s="12">
        <v>2664480</v>
      </c>
      <c r="N25" s="12"/>
      <c r="O25" s="12">
        <v>2685103</v>
      </c>
      <c r="P25" s="12"/>
      <c r="Q25" s="12">
        <v>-20623</v>
      </c>
      <c r="T25" s="26"/>
      <c r="U25" s="26"/>
      <c r="V25" s="27"/>
    </row>
    <row r="26" spans="1:22" ht="18.75" x14ac:dyDescent="0.45">
      <c r="A26" s="2" t="s">
        <v>31</v>
      </c>
      <c r="C26" s="12">
        <v>0</v>
      </c>
      <c r="D26" s="9"/>
      <c r="E26" s="12">
        <v>0</v>
      </c>
      <c r="F26" s="12"/>
      <c r="G26" s="12">
        <v>0</v>
      </c>
      <c r="H26" s="12"/>
      <c r="I26" s="12">
        <v>0</v>
      </c>
      <c r="J26" s="12"/>
      <c r="K26" s="12">
        <v>68061</v>
      </c>
      <c r="L26" s="12"/>
      <c r="M26" s="12">
        <v>1232692999</v>
      </c>
      <c r="N26" s="12"/>
      <c r="O26" s="12">
        <v>761925904</v>
      </c>
      <c r="P26" s="12"/>
      <c r="Q26" s="12">
        <v>470767095</v>
      </c>
      <c r="T26" s="26"/>
      <c r="U26" s="26"/>
      <c r="V26" s="27"/>
    </row>
    <row r="27" spans="1:22" ht="18.75" x14ac:dyDescent="0.45">
      <c r="A27" s="2" t="s">
        <v>41</v>
      </c>
      <c r="C27" s="12">
        <v>0</v>
      </c>
      <c r="D27" s="9"/>
      <c r="E27" s="12">
        <v>0</v>
      </c>
      <c r="F27" s="12"/>
      <c r="G27" s="12">
        <v>0</v>
      </c>
      <c r="H27" s="12"/>
      <c r="I27" s="12">
        <v>0</v>
      </c>
      <c r="J27" s="12"/>
      <c r="K27" s="12">
        <v>1000000</v>
      </c>
      <c r="L27" s="12"/>
      <c r="M27" s="12">
        <v>28138398732</v>
      </c>
      <c r="N27" s="12"/>
      <c r="O27" s="12">
        <v>20218512056</v>
      </c>
      <c r="P27" s="12"/>
      <c r="Q27" s="12">
        <v>7919886676</v>
      </c>
      <c r="T27" s="26"/>
      <c r="U27" s="26"/>
      <c r="V27" s="27"/>
    </row>
    <row r="28" spans="1:22" ht="18.75" x14ac:dyDescent="0.45">
      <c r="A28" s="2" t="s">
        <v>185</v>
      </c>
      <c r="C28" s="12">
        <v>0</v>
      </c>
      <c r="D28" s="9"/>
      <c r="E28" s="12">
        <v>0</v>
      </c>
      <c r="F28" s="12"/>
      <c r="G28" s="12">
        <v>0</v>
      </c>
      <c r="H28" s="12"/>
      <c r="I28" s="12">
        <v>0</v>
      </c>
      <c r="J28" s="12"/>
      <c r="K28" s="12">
        <v>3200000</v>
      </c>
      <c r="L28" s="12"/>
      <c r="M28" s="12">
        <v>55831236807</v>
      </c>
      <c r="N28" s="12"/>
      <c r="O28" s="12">
        <v>52014138706</v>
      </c>
      <c r="P28" s="12"/>
      <c r="Q28" s="12">
        <v>3817098101</v>
      </c>
      <c r="T28" s="26"/>
      <c r="U28" s="26"/>
      <c r="V28" s="27"/>
    </row>
    <row r="29" spans="1:22" ht="18.75" x14ac:dyDescent="0.45">
      <c r="A29" s="2" t="s">
        <v>186</v>
      </c>
      <c r="C29" s="12">
        <v>0</v>
      </c>
      <c r="D29" s="9"/>
      <c r="E29" s="12">
        <v>0</v>
      </c>
      <c r="F29" s="12"/>
      <c r="G29" s="12">
        <v>0</v>
      </c>
      <c r="H29" s="12"/>
      <c r="I29" s="12">
        <v>0</v>
      </c>
      <c r="J29" s="12"/>
      <c r="K29" s="12">
        <v>1169230</v>
      </c>
      <c r="L29" s="12"/>
      <c r="M29" s="12">
        <v>56085196647</v>
      </c>
      <c r="N29" s="12"/>
      <c r="O29" s="12">
        <v>48486152329</v>
      </c>
      <c r="P29" s="12"/>
      <c r="Q29" s="12">
        <v>7599044318</v>
      </c>
      <c r="T29" s="26"/>
      <c r="U29" s="26"/>
      <c r="V29" s="27"/>
    </row>
    <row r="30" spans="1:22" ht="18.75" x14ac:dyDescent="0.45">
      <c r="A30" s="2" t="s">
        <v>187</v>
      </c>
      <c r="C30" s="12">
        <v>0</v>
      </c>
      <c r="D30" s="9"/>
      <c r="E30" s="12">
        <v>0</v>
      </c>
      <c r="F30" s="12"/>
      <c r="G30" s="12">
        <v>0</v>
      </c>
      <c r="H30" s="12"/>
      <c r="I30" s="12">
        <v>0</v>
      </c>
      <c r="J30" s="12"/>
      <c r="K30" s="12">
        <v>1500000</v>
      </c>
      <c r="L30" s="12"/>
      <c r="M30" s="12">
        <v>64989565909</v>
      </c>
      <c r="N30" s="12"/>
      <c r="O30" s="12">
        <v>50300367187</v>
      </c>
      <c r="P30" s="12"/>
      <c r="Q30" s="12">
        <v>14689198722</v>
      </c>
      <c r="T30" s="26"/>
      <c r="U30" s="26"/>
      <c r="V30" s="27"/>
    </row>
    <row r="31" spans="1:22" ht="18.75" x14ac:dyDescent="0.45">
      <c r="A31" s="2" t="s">
        <v>143</v>
      </c>
      <c r="C31" s="12">
        <v>0</v>
      </c>
      <c r="D31" s="9"/>
      <c r="E31" s="12">
        <v>0</v>
      </c>
      <c r="F31" s="12"/>
      <c r="G31" s="12">
        <v>0</v>
      </c>
      <c r="H31" s="12"/>
      <c r="I31" s="12">
        <v>0</v>
      </c>
      <c r="J31" s="12"/>
      <c r="K31" s="12">
        <v>600000</v>
      </c>
      <c r="L31" s="12"/>
      <c r="M31" s="12">
        <v>24153296800</v>
      </c>
      <c r="N31" s="12"/>
      <c r="O31" s="12">
        <v>13656661470</v>
      </c>
      <c r="P31" s="12"/>
      <c r="Q31" s="12">
        <v>10496635330</v>
      </c>
      <c r="T31" s="26"/>
      <c r="U31" s="26"/>
      <c r="V31" s="27"/>
    </row>
    <row r="32" spans="1:22" ht="18.75" x14ac:dyDescent="0.45">
      <c r="A32" s="2" t="s">
        <v>188</v>
      </c>
      <c r="C32" s="12">
        <v>0</v>
      </c>
      <c r="D32" s="9"/>
      <c r="E32" s="12">
        <v>0</v>
      </c>
      <c r="F32" s="12"/>
      <c r="G32" s="12">
        <v>0</v>
      </c>
      <c r="H32" s="12"/>
      <c r="I32" s="12">
        <v>0</v>
      </c>
      <c r="J32" s="12"/>
      <c r="K32" s="12">
        <v>9100000</v>
      </c>
      <c r="L32" s="12"/>
      <c r="M32" s="12">
        <v>179455451379</v>
      </c>
      <c r="N32" s="12"/>
      <c r="O32" s="12">
        <v>141858663090</v>
      </c>
      <c r="P32" s="12"/>
      <c r="Q32" s="12">
        <v>37596788289</v>
      </c>
      <c r="T32" s="26"/>
      <c r="U32" s="26"/>
      <c r="V32" s="27"/>
    </row>
    <row r="33" spans="1:22" ht="18.75" x14ac:dyDescent="0.45">
      <c r="A33" s="2" t="s">
        <v>63</v>
      </c>
      <c r="C33" s="12">
        <v>0</v>
      </c>
      <c r="D33" s="9"/>
      <c r="E33" s="12">
        <v>0</v>
      </c>
      <c r="F33" s="12"/>
      <c r="G33" s="12">
        <v>0</v>
      </c>
      <c r="H33" s="12"/>
      <c r="I33" s="12">
        <v>0</v>
      </c>
      <c r="J33" s="12"/>
      <c r="K33" s="12">
        <v>2034833</v>
      </c>
      <c r="L33" s="12"/>
      <c r="M33" s="12">
        <v>87132056039</v>
      </c>
      <c r="N33" s="12"/>
      <c r="O33" s="12">
        <v>80603219261</v>
      </c>
      <c r="P33" s="12"/>
      <c r="Q33" s="12">
        <v>6528836778</v>
      </c>
      <c r="T33" s="26"/>
      <c r="U33" s="26"/>
      <c r="V33" s="27"/>
    </row>
    <row r="34" spans="1:22" ht="18.75" x14ac:dyDescent="0.45">
      <c r="A34" s="2" t="s">
        <v>189</v>
      </c>
      <c r="C34" s="12">
        <v>0</v>
      </c>
      <c r="D34" s="9"/>
      <c r="E34" s="12">
        <v>0</v>
      </c>
      <c r="F34" s="12"/>
      <c r="G34" s="12">
        <v>0</v>
      </c>
      <c r="H34" s="12"/>
      <c r="I34" s="12">
        <v>0</v>
      </c>
      <c r="J34" s="12"/>
      <c r="K34" s="12">
        <v>9492291</v>
      </c>
      <c r="L34" s="12"/>
      <c r="M34" s="12">
        <v>139282158493</v>
      </c>
      <c r="N34" s="12"/>
      <c r="O34" s="12">
        <v>139282158493</v>
      </c>
      <c r="P34" s="12"/>
      <c r="Q34" s="12">
        <v>0</v>
      </c>
      <c r="T34" s="26"/>
      <c r="U34" s="26"/>
      <c r="V34" s="27"/>
    </row>
    <row r="35" spans="1:22" ht="18.75" x14ac:dyDescent="0.45">
      <c r="A35" s="2" t="s">
        <v>57</v>
      </c>
      <c r="C35" s="12">
        <v>0</v>
      </c>
      <c r="D35" s="9"/>
      <c r="E35" s="12">
        <v>0</v>
      </c>
      <c r="F35" s="12"/>
      <c r="G35" s="12">
        <v>0</v>
      </c>
      <c r="H35" s="12"/>
      <c r="I35" s="12">
        <v>0</v>
      </c>
      <c r="J35" s="12"/>
      <c r="K35" s="12">
        <v>3500613</v>
      </c>
      <c r="L35" s="12"/>
      <c r="M35" s="12">
        <v>282466171210</v>
      </c>
      <c r="N35" s="12"/>
      <c r="O35" s="12">
        <v>82601761069</v>
      </c>
      <c r="P35" s="12"/>
      <c r="Q35" s="12">
        <v>199864410141</v>
      </c>
      <c r="T35" s="26"/>
      <c r="U35" s="26"/>
      <c r="V35" s="27"/>
    </row>
    <row r="36" spans="1:22" ht="18.75" x14ac:dyDescent="0.45">
      <c r="A36" s="2" t="s">
        <v>17</v>
      </c>
      <c r="C36" s="12">
        <v>0</v>
      </c>
      <c r="D36" s="9"/>
      <c r="E36" s="12">
        <v>0</v>
      </c>
      <c r="F36" s="12"/>
      <c r="G36" s="12">
        <v>0</v>
      </c>
      <c r="H36" s="12"/>
      <c r="I36" s="12">
        <v>0</v>
      </c>
      <c r="J36" s="12"/>
      <c r="K36" s="12">
        <v>65000000</v>
      </c>
      <c r="L36" s="12"/>
      <c r="M36" s="12">
        <v>242971666939</v>
      </c>
      <c r="N36" s="12"/>
      <c r="O36" s="12">
        <v>201758352335</v>
      </c>
      <c r="P36" s="12"/>
      <c r="Q36" s="12">
        <v>41213314604</v>
      </c>
      <c r="T36" s="26"/>
      <c r="U36" s="26"/>
      <c r="V36" s="27"/>
    </row>
    <row r="37" spans="1:22" ht="18.75" x14ac:dyDescent="0.45">
      <c r="A37" s="2" t="s">
        <v>190</v>
      </c>
      <c r="C37" s="12">
        <v>0</v>
      </c>
      <c r="D37" s="9"/>
      <c r="E37" s="12">
        <v>0</v>
      </c>
      <c r="F37" s="12"/>
      <c r="G37" s="12">
        <v>0</v>
      </c>
      <c r="H37" s="12"/>
      <c r="I37" s="12">
        <v>0</v>
      </c>
      <c r="J37" s="12"/>
      <c r="K37" s="12">
        <v>4850000</v>
      </c>
      <c r="L37" s="12"/>
      <c r="M37" s="12">
        <v>232839315587</v>
      </c>
      <c r="N37" s="12"/>
      <c r="O37" s="12">
        <v>201413236908</v>
      </c>
      <c r="P37" s="12"/>
      <c r="Q37" s="12">
        <v>31426078679</v>
      </c>
      <c r="T37" s="26"/>
      <c r="U37" s="26"/>
      <c r="V37" s="27"/>
    </row>
    <row r="38" spans="1:22" ht="18.75" x14ac:dyDescent="0.45">
      <c r="A38" s="2" t="s">
        <v>25</v>
      </c>
      <c r="C38" s="12">
        <v>0</v>
      </c>
      <c r="D38" s="9"/>
      <c r="E38" s="12">
        <v>0</v>
      </c>
      <c r="F38" s="12"/>
      <c r="G38" s="12">
        <v>0</v>
      </c>
      <c r="H38" s="12"/>
      <c r="I38" s="12">
        <v>0</v>
      </c>
      <c r="J38" s="12"/>
      <c r="K38" s="12">
        <v>600</v>
      </c>
      <c r="L38" s="12"/>
      <c r="M38" s="12">
        <v>18307846</v>
      </c>
      <c r="N38" s="12"/>
      <c r="O38" s="12">
        <v>17885171</v>
      </c>
      <c r="P38" s="12"/>
      <c r="Q38" s="12">
        <v>422675</v>
      </c>
      <c r="T38" s="26"/>
      <c r="U38" s="26"/>
      <c r="V38" s="27"/>
    </row>
    <row r="39" spans="1:22" ht="18.75" x14ac:dyDescent="0.45">
      <c r="A39" s="2" t="s">
        <v>38</v>
      </c>
      <c r="C39" s="12">
        <v>0</v>
      </c>
      <c r="D39" s="9"/>
      <c r="E39" s="12">
        <v>0</v>
      </c>
      <c r="F39" s="12"/>
      <c r="G39" s="12">
        <v>0</v>
      </c>
      <c r="H39" s="12"/>
      <c r="I39" s="12">
        <v>0</v>
      </c>
      <c r="J39" s="12"/>
      <c r="K39" s="12">
        <v>7904669</v>
      </c>
      <c r="L39" s="12"/>
      <c r="M39" s="12">
        <v>120524253391</v>
      </c>
      <c r="N39" s="12"/>
      <c r="O39" s="12">
        <v>85412267938</v>
      </c>
      <c r="P39" s="12"/>
      <c r="Q39" s="12">
        <v>35111985453</v>
      </c>
      <c r="T39" s="26"/>
      <c r="U39" s="26"/>
      <c r="V39" s="27"/>
    </row>
    <row r="40" spans="1:22" ht="18.75" x14ac:dyDescent="0.45">
      <c r="A40" s="2" t="s">
        <v>130</v>
      </c>
      <c r="C40" s="12">
        <v>0</v>
      </c>
      <c r="D40" s="9"/>
      <c r="E40" s="12">
        <v>0</v>
      </c>
      <c r="F40" s="12"/>
      <c r="G40" s="12">
        <v>0</v>
      </c>
      <c r="H40" s="12"/>
      <c r="I40" s="12">
        <v>0</v>
      </c>
      <c r="J40" s="12"/>
      <c r="K40" s="12">
        <v>3223</v>
      </c>
      <c r="L40" s="12"/>
      <c r="M40" s="12">
        <v>86375077</v>
      </c>
      <c r="N40" s="12"/>
      <c r="O40" s="12">
        <v>65897598</v>
      </c>
      <c r="P40" s="12"/>
      <c r="Q40" s="12">
        <v>20477479</v>
      </c>
      <c r="T40" s="26"/>
      <c r="U40" s="26"/>
      <c r="V40" s="28"/>
    </row>
    <row r="41" spans="1:22" ht="18.75" x14ac:dyDescent="0.45">
      <c r="A41" s="2" t="s">
        <v>191</v>
      </c>
      <c r="C41" s="12">
        <v>0</v>
      </c>
      <c r="D41" s="9"/>
      <c r="E41" s="12">
        <v>0</v>
      </c>
      <c r="F41" s="12"/>
      <c r="G41" s="12">
        <v>0</v>
      </c>
      <c r="H41" s="12"/>
      <c r="I41" s="12">
        <v>0</v>
      </c>
      <c r="J41" s="12"/>
      <c r="K41" s="12">
        <v>1650000</v>
      </c>
      <c r="L41" s="12"/>
      <c r="M41" s="12">
        <v>4596900000</v>
      </c>
      <c r="N41" s="12"/>
      <c r="O41" s="12">
        <v>19181206687</v>
      </c>
      <c r="P41" s="12"/>
      <c r="Q41" s="12">
        <v>-14584306687</v>
      </c>
      <c r="T41" s="26"/>
      <c r="U41" s="26"/>
      <c r="V41" s="27"/>
    </row>
    <row r="42" spans="1:22" ht="18.75" x14ac:dyDescent="0.45">
      <c r="A42" s="2" t="s">
        <v>48</v>
      </c>
      <c r="C42" s="12">
        <v>0</v>
      </c>
      <c r="D42" s="9"/>
      <c r="E42" s="12">
        <v>0</v>
      </c>
      <c r="F42" s="12"/>
      <c r="G42" s="12">
        <v>0</v>
      </c>
      <c r="H42" s="12"/>
      <c r="I42" s="12">
        <v>0</v>
      </c>
      <c r="J42" s="12"/>
      <c r="K42" s="12">
        <v>100000</v>
      </c>
      <c r="L42" s="12"/>
      <c r="M42" s="12">
        <v>2131243234</v>
      </c>
      <c r="N42" s="12"/>
      <c r="O42" s="12">
        <v>1637630918</v>
      </c>
      <c r="P42" s="12"/>
      <c r="Q42" s="12">
        <v>493612316</v>
      </c>
      <c r="T42" s="26"/>
      <c r="U42" s="26"/>
      <c r="V42" s="27"/>
    </row>
    <row r="43" spans="1:22" ht="18.75" x14ac:dyDescent="0.45">
      <c r="A43" s="2" t="s">
        <v>168</v>
      </c>
      <c r="C43" s="12">
        <v>0</v>
      </c>
      <c r="D43" s="9"/>
      <c r="E43" s="12">
        <v>0</v>
      </c>
      <c r="F43" s="12"/>
      <c r="G43" s="12">
        <v>0</v>
      </c>
      <c r="H43" s="12"/>
      <c r="I43" s="12">
        <v>0</v>
      </c>
      <c r="J43" s="12"/>
      <c r="K43" s="12">
        <v>130000</v>
      </c>
      <c r="L43" s="12"/>
      <c r="M43" s="12">
        <v>21129470503</v>
      </c>
      <c r="N43" s="12"/>
      <c r="O43" s="12">
        <v>14957466225</v>
      </c>
      <c r="P43" s="12"/>
      <c r="Q43" s="12">
        <v>6172004278</v>
      </c>
      <c r="T43" s="26"/>
      <c r="U43" s="26"/>
      <c r="V43" s="27"/>
    </row>
    <row r="44" spans="1:22" ht="18.75" x14ac:dyDescent="0.45">
      <c r="A44" s="2" t="s">
        <v>192</v>
      </c>
      <c r="C44" s="12">
        <v>0</v>
      </c>
      <c r="D44" s="9"/>
      <c r="E44" s="12">
        <v>0</v>
      </c>
      <c r="F44" s="12"/>
      <c r="G44" s="12">
        <v>0</v>
      </c>
      <c r="H44" s="12"/>
      <c r="I44" s="12">
        <v>0</v>
      </c>
      <c r="J44" s="12"/>
      <c r="K44" s="12">
        <v>621173</v>
      </c>
      <c r="L44" s="12"/>
      <c r="M44" s="12">
        <v>59762513462</v>
      </c>
      <c r="N44" s="12"/>
      <c r="O44" s="12">
        <v>64986134045</v>
      </c>
      <c r="P44" s="12"/>
      <c r="Q44" s="12">
        <v>-5223620583</v>
      </c>
      <c r="T44" s="26"/>
      <c r="U44" s="26"/>
      <c r="V44" s="27"/>
    </row>
    <row r="45" spans="1:22" ht="18.75" x14ac:dyDescent="0.45">
      <c r="A45" s="2" t="s">
        <v>193</v>
      </c>
      <c r="C45" s="12">
        <v>0</v>
      </c>
      <c r="D45" s="9"/>
      <c r="E45" s="12">
        <v>0</v>
      </c>
      <c r="F45" s="12"/>
      <c r="G45" s="12">
        <v>0</v>
      </c>
      <c r="H45" s="12"/>
      <c r="I45" s="12">
        <v>0</v>
      </c>
      <c r="J45" s="12"/>
      <c r="K45" s="12">
        <v>35200000</v>
      </c>
      <c r="L45" s="12"/>
      <c r="M45" s="12">
        <v>275255215148</v>
      </c>
      <c r="N45" s="12"/>
      <c r="O45" s="12">
        <v>233957076362</v>
      </c>
      <c r="P45" s="12"/>
      <c r="Q45" s="12">
        <v>41298138786</v>
      </c>
      <c r="T45" s="26"/>
      <c r="U45" s="26"/>
      <c r="V45" s="27"/>
    </row>
    <row r="46" spans="1:22" ht="18.75" x14ac:dyDescent="0.45">
      <c r="A46" s="2" t="s">
        <v>194</v>
      </c>
      <c r="C46" s="12">
        <v>0</v>
      </c>
      <c r="D46" s="9"/>
      <c r="E46" s="12">
        <v>0</v>
      </c>
      <c r="F46" s="12"/>
      <c r="G46" s="12">
        <v>0</v>
      </c>
      <c r="H46" s="12"/>
      <c r="I46" s="12">
        <v>0</v>
      </c>
      <c r="J46" s="12"/>
      <c r="K46" s="12">
        <v>1112640</v>
      </c>
      <c r="L46" s="12"/>
      <c r="M46" s="12">
        <v>16502504474</v>
      </c>
      <c r="N46" s="12"/>
      <c r="O46" s="12">
        <v>4567685940</v>
      </c>
      <c r="P46" s="12"/>
      <c r="Q46" s="12">
        <v>11934818534</v>
      </c>
      <c r="T46" s="26"/>
      <c r="U46" s="26"/>
      <c r="V46" s="27"/>
    </row>
    <row r="47" spans="1:22" ht="18.75" x14ac:dyDescent="0.45">
      <c r="A47" s="2" t="s">
        <v>27</v>
      </c>
      <c r="C47" s="12">
        <v>0</v>
      </c>
      <c r="D47" s="9"/>
      <c r="E47" s="12">
        <v>0</v>
      </c>
      <c r="F47" s="12"/>
      <c r="G47" s="12">
        <v>0</v>
      </c>
      <c r="H47" s="12"/>
      <c r="I47" s="12">
        <v>0</v>
      </c>
      <c r="J47" s="12"/>
      <c r="K47" s="12">
        <v>1909230</v>
      </c>
      <c r="L47" s="12"/>
      <c r="M47" s="12">
        <v>191354763286</v>
      </c>
      <c r="N47" s="12"/>
      <c r="O47" s="12">
        <v>104694772349</v>
      </c>
      <c r="P47" s="12"/>
      <c r="Q47" s="12">
        <v>86659990937</v>
      </c>
      <c r="T47" s="26"/>
      <c r="U47" s="26"/>
      <c r="V47" s="27"/>
    </row>
    <row r="48" spans="1:22" ht="18.75" x14ac:dyDescent="0.45">
      <c r="A48" s="2" t="s">
        <v>22</v>
      </c>
      <c r="C48" s="12">
        <v>0</v>
      </c>
      <c r="D48" s="9"/>
      <c r="E48" s="12">
        <v>0</v>
      </c>
      <c r="F48" s="12"/>
      <c r="G48" s="12">
        <v>0</v>
      </c>
      <c r="H48" s="12"/>
      <c r="I48" s="12">
        <v>0</v>
      </c>
      <c r="J48" s="12"/>
      <c r="K48" s="12">
        <v>400000</v>
      </c>
      <c r="L48" s="12"/>
      <c r="M48" s="12">
        <v>9105655014</v>
      </c>
      <c r="N48" s="12"/>
      <c r="O48" s="12">
        <v>2522288138</v>
      </c>
      <c r="P48" s="12"/>
      <c r="Q48" s="12">
        <v>6583366876</v>
      </c>
      <c r="T48" s="26"/>
      <c r="U48" s="26"/>
      <c r="V48" s="27"/>
    </row>
    <row r="49" spans="1:22" ht="18.75" x14ac:dyDescent="0.45">
      <c r="A49" s="2" t="s">
        <v>195</v>
      </c>
      <c r="C49" s="12">
        <v>0</v>
      </c>
      <c r="D49" s="9"/>
      <c r="E49" s="12">
        <v>0</v>
      </c>
      <c r="F49" s="12"/>
      <c r="G49" s="12">
        <v>0</v>
      </c>
      <c r="H49" s="12"/>
      <c r="I49" s="12">
        <v>0</v>
      </c>
      <c r="J49" s="12"/>
      <c r="K49" s="12">
        <v>7824000</v>
      </c>
      <c r="L49" s="12"/>
      <c r="M49" s="12">
        <v>90583930931</v>
      </c>
      <c r="N49" s="12"/>
      <c r="O49" s="12">
        <v>78796570376</v>
      </c>
      <c r="P49" s="12"/>
      <c r="Q49" s="12">
        <v>11787360555</v>
      </c>
      <c r="T49" s="26"/>
      <c r="U49" s="26"/>
      <c r="V49" s="27"/>
    </row>
    <row r="50" spans="1:22" ht="18.75" x14ac:dyDescent="0.45">
      <c r="A50" s="2" t="s">
        <v>37</v>
      </c>
      <c r="C50" s="12">
        <v>0</v>
      </c>
      <c r="D50" s="9"/>
      <c r="E50" s="12">
        <v>0</v>
      </c>
      <c r="F50" s="12"/>
      <c r="G50" s="12">
        <v>0</v>
      </c>
      <c r="H50" s="12"/>
      <c r="I50" s="12">
        <v>0</v>
      </c>
      <c r="J50" s="12"/>
      <c r="K50" s="12">
        <v>4900001</v>
      </c>
      <c r="L50" s="12"/>
      <c r="M50" s="12">
        <v>91864138049</v>
      </c>
      <c r="N50" s="12"/>
      <c r="O50" s="12">
        <v>68417699395</v>
      </c>
      <c r="P50" s="12"/>
      <c r="Q50" s="12">
        <v>23446438654</v>
      </c>
      <c r="T50" s="26"/>
      <c r="U50" s="26"/>
      <c r="V50" s="27"/>
    </row>
    <row r="51" spans="1:22" ht="18.75" x14ac:dyDescent="0.45">
      <c r="A51" s="2" t="s">
        <v>36</v>
      </c>
      <c r="C51" s="12">
        <v>0</v>
      </c>
      <c r="D51" s="9"/>
      <c r="E51" s="12">
        <v>0</v>
      </c>
      <c r="F51" s="12"/>
      <c r="G51" s="12">
        <v>0</v>
      </c>
      <c r="H51" s="12"/>
      <c r="I51" s="12">
        <v>0</v>
      </c>
      <c r="J51" s="12"/>
      <c r="K51" s="12">
        <v>16315145</v>
      </c>
      <c r="L51" s="12"/>
      <c r="M51" s="12">
        <v>431504630716</v>
      </c>
      <c r="N51" s="12"/>
      <c r="O51" s="12">
        <v>279560579532</v>
      </c>
      <c r="P51" s="12"/>
      <c r="Q51" s="12">
        <v>151944051184</v>
      </c>
      <c r="T51" s="26"/>
      <c r="U51" s="26"/>
      <c r="V51" s="27"/>
    </row>
    <row r="52" spans="1:22" ht="18.75" x14ac:dyDescent="0.45">
      <c r="A52" s="2" t="s">
        <v>138</v>
      </c>
      <c r="C52" s="12">
        <v>0</v>
      </c>
      <c r="D52" s="9"/>
      <c r="E52" s="12">
        <v>0</v>
      </c>
      <c r="F52" s="12"/>
      <c r="G52" s="12">
        <v>0</v>
      </c>
      <c r="H52" s="12"/>
      <c r="I52" s="12">
        <v>0</v>
      </c>
      <c r="J52" s="12"/>
      <c r="K52" s="12">
        <v>2200000</v>
      </c>
      <c r="L52" s="12"/>
      <c r="M52" s="12">
        <v>37837519483</v>
      </c>
      <c r="N52" s="12"/>
      <c r="O52" s="12">
        <v>38230858258</v>
      </c>
      <c r="P52" s="12"/>
      <c r="Q52" s="12">
        <v>-393338775</v>
      </c>
      <c r="T52" s="26"/>
      <c r="U52" s="26"/>
      <c r="V52" s="27"/>
    </row>
    <row r="53" spans="1:22" ht="18.75" x14ac:dyDescent="0.45">
      <c r="A53" s="2" t="s">
        <v>142</v>
      </c>
      <c r="C53" s="12">
        <v>0</v>
      </c>
      <c r="D53" s="9"/>
      <c r="E53" s="12">
        <v>0</v>
      </c>
      <c r="F53" s="12"/>
      <c r="G53" s="12">
        <v>0</v>
      </c>
      <c r="H53" s="12"/>
      <c r="I53" s="12">
        <v>0</v>
      </c>
      <c r="J53" s="12"/>
      <c r="K53" s="12">
        <v>153000</v>
      </c>
      <c r="L53" s="12"/>
      <c r="M53" s="12">
        <v>31842036391</v>
      </c>
      <c r="N53" s="12"/>
      <c r="O53" s="12">
        <v>27029493968</v>
      </c>
      <c r="P53" s="12"/>
      <c r="Q53" s="12">
        <v>4812542423</v>
      </c>
      <c r="T53" s="26"/>
      <c r="U53" s="26"/>
      <c r="V53" s="27"/>
    </row>
    <row r="54" spans="1:22" ht="18.75" x14ac:dyDescent="0.45">
      <c r="A54" s="2" t="s">
        <v>16</v>
      </c>
      <c r="C54" s="12">
        <v>0</v>
      </c>
      <c r="D54" s="9"/>
      <c r="E54" s="12">
        <v>0</v>
      </c>
      <c r="F54" s="12"/>
      <c r="G54" s="12">
        <v>0</v>
      </c>
      <c r="H54" s="12"/>
      <c r="I54" s="12">
        <v>0</v>
      </c>
      <c r="J54" s="12"/>
      <c r="K54" s="12">
        <v>21600000</v>
      </c>
      <c r="L54" s="12"/>
      <c r="M54" s="12">
        <v>274070291153</v>
      </c>
      <c r="N54" s="12"/>
      <c r="O54" s="12">
        <v>148991625091</v>
      </c>
      <c r="P54" s="12"/>
      <c r="Q54" s="12">
        <v>125078666062</v>
      </c>
      <c r="T54" s="26"/>
      <c r="U54" s="26"/>
      <c r="V54" s="27"/>
    </row>
    <row r="55" spans="1:22" ht="18.75" x14ac:dyDescent="0.45">
      <c r="A55" s="2" t="s">
        <v>166</v>
      </c>
      <c r="C55" s="12">
        <v>0</v>
      </c>
      <c r="D55" s="9"/>
      <c r="E55" s="12">
        <v>0</v>
      </c>
      <c r="F55" s="12"/>
      <c r="G55" s="12">
        <v>0</v>
      </c>
      <c r="H55" s="12"/>
      <c r="I55" s="12">
        <v>0</v>
      </c>
      <c r="J55" s="12"/>
      <c r="K55" s="12">
        <v>571764</v>
      </c>
      <c r="L55" s="12"/>
      <c r="M55" s="12">
        <v>18242807574</v>
      </c>
      <c r="N55" s="12"/>
      <c r="O55" s="12">
        <v>7743169788</v>
      </c>
      <c r="P55" s="12"/>
      <c r="Q55" s="12">
        <v>10499637786</v>
      </c>
      <c r="T55" s="26"/>
      <c r="U55" s="26"/>
      <c r="V55" s="27"/>
    </row>
    <row r="56" spans="1:22" ht="18.75" x14ac:dyDescent="0.45">
      <c r="A56" s="2" t="s">
        <v>47</v>
      </c>
      <c r="C56" s="12">
        <v>0</v>
      </c>
      <c r="D56" s="9"/>
      <c r="E56" s="12">
        <v>0</v>
      </c>
      <c r="F56" s="12"/>
      <c r="G56" s="12">
        <v>0</v>
      </c>
      <c r="H56" s="12"/>
      <c r="I56" s="12">
        <v>0</v>
      </c>
      <c r="J56" s="12"/>
      <c r="K56" s="12">
        <v>100000</v>
      </c>
      <c r="L56" s="12"/>
      <c r="M56" s="12">
        <v>1306175843</v>
      </c>
      <c r="N56" s="12"/>
      <c r="O56" s="12">
        <v>1408907075</v>
      </c>
      <c r="P56" s="12"/>
      <c r="Q56" s="12">
        <v>-102731232</v>
      </c>
      <c r="T56" s="26"/>
      <c r="U56" s="26"/>
      <c r="V56" s="27"/>
    </row>
    <row r="57" spans="1:22" ht="18.75" x14ac:dyDescent="0.45">
      <c r="A57" s="2" t="s">
        <v>61</v>
      </c>
      <c r="C57" s="12">
        <v>0</v>
      </c>
      <c r="D57" s="9"/>
      <c r="E57" s="12">
        <v>0</v>
      </c>
      <c r="F57" s="12"/>
      <c r="G57" s="12">
        <v>0</v>
      </c>
      <c r="H57" s="12"/>
      <c r="I57" s="12">
        <v>0</v>
      </c>
      <c r="J57" s="12"/>
      <c r="K57" s="12">
        <v>15500000</v>
      </c>
      <c r="L57" s="12"/>
      <c r="M57" s="12">
        <v>292388622820</v>
      </c>
      <c r="N57" s="12"/>
      <c r="O57" s="12">
        <v>250241020719</v>
      </c>
      <c r="P57" s="12"/>
      <c r="Q57" s="12">
        <v>42147602101</v>
      </c>
      <c r="T57" s="26"/>
      <c r="U57" s="26"/>
      <c r="V57" s="27"/>
    </row>
    <row r="58" spans="1:22" ht="18.75" x14ac:dyDescent="0.45">
      <c r="A58" s="2" t="s">
        <v>196</v>
      </c>
      <c r="C58" s="12">
        <v>0</v>
      </c>
      <c r="D58" s="9"/>
      <c r="E58" s="12">
        <v>0</v>
      </c>
      <c r="F58" s="12"/>
      <c r="G58" s="12">
        <v>0</v>
      </c>
      <c r="H58" s="12"/>
      <c r="I58" s="12">
        <v>0</v>
      </c>
      <c r="J58" s="12"/>
      <c r="K58" s="12">
        <v>11000000</v>
      </c>
      <c r="L58" s="12"/>
      <c r="M58" s="12">
        <v>181112511020</v>
      </c>
      <c r="N58" s="12"/>
      <c r="O58" s="12">
        <v>221926641697</v>
      </c>
      <c r="P58" s="12"/>
      <c r="Q58" s="12">
        <v>-40814130677</v>
      </c>
      <c r="T58" s="26"/>
      <c r="U58" s="26"/>
      <c r="V58" s="27"/>
    </row>
    <row r="59" spans="1:22" ht="18.75" x14ac:dyDescent="0.45">
      <c r="A59" s="2" t="s">
        <v>197</v>
      </c>
      <c r="C59" s="12">
        <v>0</v>
      </c>
      <c r="D59" s="9"/>
      <c r="E59" s="12">
        <v>0</v>
      </c>
      <c r="F59" s="12"/>
      <c r="G59" s="12">
        <v>0</v>
      </c>
      <c r="H59" s="12"/>
      <c r="I59" s="12">
        <v>0</v>
      </c>
      <c r="J59" s="12"/>
      <c r="K59" s="12">
        <v>12954981</v>
      </c>
      <c r="L59" s="12"/>
      <c r="M59" s="12">
        <v>49254288405</v>
      </c>
      <c r="N59" s="12"/>
      <c r="O59" s="12">
        <v>28527407084</v>
      </c>
      <c r="P59" s="12"/>
      <c r="Q59" s="12">
        <v>20726881321</v>
      </c>
      <c r="T59" s="26"/>
      <c r="U59" s="26"/>
      <c r="V59" s="27"/>
    </row>
    <row r="60" spans="1:22" ht="18.75" x14ac:dyDescent="0.45">
      <c r="A60" s="2" t="s">
        <v>198</v>
      </c>
      <c r="C60" s="12">
        <v>0</v>
      </c>
      <c r="D60" s="9"/>
      <c r="E60" s="12">
        <v>0</v>
      </c>
      <c r="F60" s="12"/>
      <c r="G60" s="12">
        <v>0</v>
      </c>
      <c r="H60" s="12"/>
      <c r="I60" s="12">
        <v>0</v>
      </c>
      <c r="J60" s="12"/>
      <c r="K60" s="12">
        <v>2949049</v>
      </c>
      <c r="L60" s="12"/>
      <c r="M60" s="12">
        <v>30180661892</v>
      </c>
      <c r="N60" s="12"/>
      <c r="O60" s="12">
        <v>27700417257</v>
      </c>
      <c r="P60" s="12"/>
      <c r="Q60" s="12">
        <v>2480244635</v>
      </c>
      <c r="T60" s="26"/>
      <c r="U60" s="26"/>
      <c r="V60" s="27"/>
    </row>
    <row r="61" spans="1:22" ht="18.75" x14ac:dyDescent="0.45">
      <c r="A61" s="2" t="s">
        <v>18</v>
      </c>
      <c r="C61" s="12">
        <v>0</v>
      </c>
      <c r="D61" s="9"/>
      <c r="E61" s="12">
        <v>0</v>
      </c>
      <c r="F61" s="12"/>
      <c r="G61" s="12">
        <v>0</v>
      </c>
      <c r="H61" s="12"/>
      <c r="I61" s="12">
        <v>0</v>
      </c>
      <c r="J61" s="12"/>
      <c r="K61" s="12">
        <v>35743867</v>
      </c>
      <c r="L61" s="12"/>
      <c r="M61" s="12">
        <v>267428397150</v>
      </c>
      <c r="N61" s="12"/>
      <c r="O61" s="12">
        <v>182122992592</v>
      </c>
      <c r="P61" s="12"/>
      <c r="Q61" s="12">
        <v>85305404558</v>
      </c>
      <c r="T61" s="26"/>
      <c r="U61" s="26"/>
      <c r="V61" s="27"/>
    </row>
    <row r="62" spans="1:22" ht="18.75" x14ac:dyDescent="0.45">
      <c r="A62" s="2" t="s">
        <v>24</v>
      </c>
      <c r="C62" s="12">
        <v>0</v>
      </c>
      <c r="D62" s="9"/>
      <c r="E62" s="12">
        <v>0</v>
      </c>
      <c r="F62" s="12"/>
      <c r="G62" s="12">
        <v>0</v>
      </c>
      <c r="H62" s="12"/>
      <c r="I62" s="12">
        <v>0</v>
      </c>
      <c r="J62" s="12"/>
      <c r="K62" s="12">
        <v>1850000</v>
      </c>
      <c r="L62" s="12"/>
      <c r="M62" s="12">
        <v>158471598766</v>
      </c>
      <c r="N62" s="12"/>
      <c r="O62" s="12">
        <v>185488263384</v>
      </c>
      <c r="P62" s="12"/>
      <c r="Q62" s="12">
        <v>-27016664618</v>
      </c>
      <c r="T62" s="26"/>
      <c r="U62" s="26"/>
      <c r="V62" s="27"/>
    </row>
    <row r="63" spans="1:22" ht="18.75" x14ac:dyDescent="0.45">
      <c r="A63" s="2" t="s">
        <v>152</v>
      </c>
      <c r="C63" s="12">
        <v>0</v>
      </c>
      <c r="D63" s="9"/>
      <c r="E63" s="12">
        <v>0</v>
      </c>
      <c r="F63" s="12"/>
      <c r="G63" s="12">
        <v>0</v>
      </c>
      <c r="H63" s="12"/>
      <c r="I63" s="12">
        <v>0</v>
      </c>
      <c r="J63" s="12"/>
      <c r="K63" s="12">
        <v>200000</v>
      </c>
      <c r="L63" s="12"/>
      <c r="M63" s="12">
        <v>3159090900</v>
      </c>
      <c r="N63" s="12"/>
      <c r="O63" s="12">
        <v>4516638288</v>
      </c>
      <c r="P63" s="12"/>
      <c r="Q63" s="12">
        <v>-1357547388</v>
      </c>
      <c r="T63" s="26"/>
      <c r="U63" s="26"/>
      <c r="V63" s="27"/>
    </row>
    <row r="64" spans="1:22" ht="18.75" x14ac:dyDescent="0.45">
      <c r="A64" s="2" t="s">
        <v>161</v>
      </c>
      <c r="C64" s="12">
        <v>0</v>
      </c>
      <c r="D64" s="9"/>
      <c r="E64" s="12">
        <v>0</v>
      </c>
      <c r="F64" s="12"/>
      <c r="G64" s="12">
        <v>0</v>
      </c>
      <c r="H64" s="12"/>
      <c r="I64" s="12">
        <v>0</v>
      </c>
      <c r="J64" s="12"/>
      <c r="K64" s="12">
        <v>284734</v>
      </c>
      <c r="L64" s="12"/>
      <c r="M64" s="12">
        <v>7503528056</v>
      </c>
      <c r="N64" s="12"/>
      <c r="O64" s="12">
        <v>4976920055</v>
      </c>
      <c r="P64" s="12"/>
      <c r="Q64" s="12">
        <v>2526608001</v>
      </c>
      <c r="T64" s="26"/>
      <c r="U64" s="26"/>
      <c r="V64" s="27"/>
    </row>
    <row r="65" spans="1:22" ht="18.75" x14ac:dyDescent="0.45">
      <c r="A65" s="2" t="s">
        <v>199</v>
      </c>
      <c r="C65" s="12">
        <v>0</v>
      </c>
      <c r="D65" s="9"/>
      <c r="E65" s="12">
        <v>0</v>
      </c>
      <c r="F65" s="12"/>
      <c r="G65" s="12">
        <v>0</v>
      </c>
      <c r="H65" s="12"/>
      <c r="I65" s="12">
        <v>0</v>
      </c>
      <c r="J65" s="12"/>
      <c r="K65" s="12">
        <v>250000</v>
      </c>
      <c r="L65" s="12"/>
      <c r="M65" s="12">
        <v>8148724939</v>
      </c>
      <c r="N65" s="12"/>
      <c r="O65" s="12">
        <v>10974670731</v>
      </c>
      <c r="P65" s="12"/>
      <c r="Q65" s="12">
        <v>-2825945792</v>
      </c>
      <c r="T65" s="26"/>
      <c r="U65" s="26"/>
      <c r="V65" s="27"/>
    </row>
    <row r="66" spans="1:22" ht="18.75" x14ac:dyDescent="0.45">
      <c r="A66" s="2" t="s">
        <v>28</v>
      </c>
      <c r="C66" s="12">
        <v>0</v>
      </c>
      <c r="D66" s="9"/>
      <c r="E66" s="12">
        <v>0</v>
      </c>
      <c r="F66" s="12"/>
      <c r="G66" s="12">
        <v>0</v>
      </c>
      <c r="H66" s="12"/>
      <c r="I66" s="12">
        <v>0</v>
      </c>
      <c r="J66" s="12"/>
      <c r="K66" s="12">
        <v>10344102</v>
      </c>
      <c r="L66" s="12"/>
      <c r="M66" s="12">
        <v>75638003927</v>
      </c>
      <c r="N66" s="12"/>
      <c r="O66" s="12">
        <v>93552553406</v>
      </c>
      <c r="P66" s="12"/>
      <c r="Q66" s="12">
        <v>-17914549479</v>
      </c>
      <c r="T66" s="26"/>
      <c r="U66" s="26"/>
      <c r="V66" s="27"/>
    </row>
    <row r="67" spans="1:22" ht="18.75" x14ac:dyDescent="0.45">
      <c r="A67" s="2" t="s">
        <v>200</v>
      </c>
      <c r="C67" s="12">
        <v>0</v>
      </c>
      <c r="D67" s="9"/>
      <c r="E67" s="12">
        <v>0</v>
      </c>
      <c r="F67" s="12"/>
      <c r="G67" s="12">
        <v>0</v>
      </c>
      <c r="H67" s="12"/>
      <c r="I67" s="12">
        <v>0</v>
      </c>
      <c r="J67" s="12"/>
      <c r="K67" s="12">
        <v>2010677</v>
      </c>
      <c r="L67" s="12"/>
      <c r="M67" s="12">
        <v>64764750919</v>
      </c>
      <c r="N67" s="12"/>
      <c r="O67" s="12">
        <v>62452736300</v>
      </c>
      <c r="P67" s="12"/>
      <c r="Q67" s="12">
        <v>2312014619</v>
      </c>
      <c r="T67" s="26"/>
      <c r="U67" s="26"/>
      <c r="V67" s="27"/>
    </row>
    <row r="68" spans="1:22" ht="18.75" x14ac:dyDescent="0.45">
      <c r="A68" s="2" t="s">
        <v>146</v>
      </c>
      <c r="C68" s="12">
        <v>0</v>
      </c>
      <c r="D68" s="9"/>
      <c r="E68" s="12">
        <v>0</v>
      </c>
      <c r="F68" s="12"/>
      <c r="G68" s="12">
        <v>0</v>
      </c>
      <c r="H68" s="12"/>
      <c r="I68" s="12">
        <v>0</v>
      </c>
      <c r="J68" s="12"/>
      <c r="K68" s="12">
        <v>8474351</v>
      </c>
      <c r="L68" s="12"/>
      <c r="M68" s="12">
        <v>42900905421</v>
      </c>
      <c r="N68" s="12"/>
      <c r="O68" s="12">
        <v>50550824465</v>
      </c>
      <c r="P68" s="12"/>
      <c r="Q68" s="12">
        <v>-7649919044</v>
      </c>
      <c r="T68" s="26"/>
      <c r="U68" s="26"/>
      <c r="V68" s="27"/>
    </row>
    <row r="69" spans="1:22" ht="18.75" x14ac:dyDescent="0.45">
      <c r="A69" s="2" t="s">
        <v>148</v>
      </c>
      <c r="C69" s="12">
        <v>0</v>
      </c>
      <c r="D69" s="9"/>
      <c r="E69" s="12">
        <v>0</v>
      </c>
      <c r="F69" s="12"/>
      <c r="G69" s="12">
        <v>0</v>
      </c>
      <c r="H69" s="12"/>
      <c r="I69" s="12">
        <v>0</v>
      </c>
      <c r="J69" s="12"/>
      <c r="K69" s="12">
        <v>3000000</v>
      </c>
      <c r="L69" s="12"/>
      <c r="M69" s="12">
        <v>65814462946</v>
      </c>
      <c r="N69" s="12"/>
      <c r="O69" s="12">
        <v>32848002750</v>
      </c>
      <c r="P69" s="12"/>
      <c r="Q69" s="12">
        <v>32966460196</v>
      </c>
      <c r="T69" s="26"/>
      <c r="U69" s="26"/>
      <c r="V69" s="27"/>
    </row>
    <row r="70" spans="1:22" ht="18.75" x14ac:dyDescent="0.45">
      <c r="A70" s="2" t="s">
        <v>150</v>
      </c>
      <c r="C70" s="12">
        <v>0</v>
      </c>
      <c r="D70" s="9"/>
      <c r="E70" s="12">
        <v>0</v>
      </c>
      <c r="F70" s="12"/>
      <c r="G70" s="12">
        <v>0</v>
      </c>
      <c r="H70" s="12"/>
      <c r="I70" s="12">
        <v>0</v>
      </c>
      <c r="J70" s="12"/>
      <c r="K70" s="12">
        <v>4000000</v>
      </c>
      <c r="L70" s="12"/>
      <c r="M70" s="12">
        <v>60690683168</v>
      </c>
      <c r="N70" s="12"/>
      <c r="O70" s="12">
        <v>50124502200</v>
      </c>
      <c r="P70" s="12"/>
      <c r="Q70" s="12">
        <v>10566180968</v>
      </c>
      <c r="T70" s="26"/>
      <c r="U70" s="26"/>
      <c r="V70" s="27"/>
    </row>
    <row r="71" spans="1:22" ht="18.75" x14ac:dyDescent="0.45">
      <c r="A71" s="2" t="s">
        <v>163</v>
      </c>
      <c r="C71" s="12">
        <v>0</v>
      </c>
      <c r="D71" s="9"/>
      <c r="E71" s="12">
        <v>0</v>
      </c>
      <c r="F71" s="12"/>
      <c r="G71" s="12">
        <v>0</v>
      </c>
      <c r="H71" s="12"/>
      <c r="I71" s="12">
        <v>0</v>
      </c>
      <c r="J71" s="12"/>
      <c r="K71" s="12">
        <v>2000000</v>
      </c>
      <c r="L71" s="12"/>
      <c r="M71" s="12">
        <v>35388180000</v>
      </c>
      <c r="N71" s="12"/>
      <c r="O71" s="12">
        <v>26230710000</v>
      </c>
      <c r="P71" s="12"/>
      <c r="Q71" s="12">
        <v>9157470000</v>
      </c>
      <c r="T71" s="26"/>
      <c r="U71" s="26"/>
      <c r="V71" s="27"/>
    </row>
    <row r="72" spans="1:22" ht="18.75" x14ac:dyDescent="0.45">
      <c r="A72" s="2" t="s">
        <v>201</v>
      </c>
      <c r="C72" s="12">
        <v>0</v>
      </c>
      <c r="D72" s="9"/>
      <c r="E72" s="12">
        <v>0</v>
      </c>
      <c r="F72" s="12"/>
      <c r="G72" s="12">
        <v>0</v>
      </c>
      <c r="H72" s="12"/>
      <c r="I72" s="12">
        <v>0</v>
      </c>
      <c r="J72" s="12"/>
      <c r="K72" s="12">
        <v>1000000</v>
      </c>
      <c r="L72" s="12"/>
      <c r="M72" s="12">
        <v>38156133521</v>
      </c>
      <c r="N72" s="12"/>
      <c r="O72" s="12">
        <v>47300546512</v>
      </c>
      <c r="P72" s="12"/>
      <c r="Q72" s="12">
        <v>-9144412991</v>
      </c>
      <c r="T72" s="26"/>
      <c r="U72" s="26"/>
      <c r="V72" s="27"/>
    </row>
    <row r="73" spans="1:22" ht="18.75" x14ac:dyDescent="0.45">
      <c r="A73" s="2" t="s">
        <v>202</v>
      </c>
      <c r="C73" s="12">
        <v>0</v>
      </c>
      <c r="D73" s="9"/>
      <c r="E73" s="12">
        <v>0</v>
      </c>
      <c r="F73" s="12"/>
      <c r="G73" s="12">
        <v>0</v>
      </c>
      <c r="H73" s="12"/>
      <c r="I73" s="12">
        <v>0</v>
      </c>
      <c r="J73" s="12"/>
      <c r="K73" s="12">
        <v>434160</v>
      </c>
      <c r="L73" s="12"/>
      <c r="M73" s="12">
        <v>11220563878</v>
      </c>
      <c r="N73" s="12"/>
      <c r="O73" s="12">
        <v>8039253016</v>
      </c>
      <c r="P73" s="12"/>
      <c r="Q73" s="12">
        <v>3181310862</v>
      </c>
      <c r="T73" s="26"/>
      <c r="U73" s="26"/>
      <c r="V73" s="27"/>
    </row>
    <row r="74" spans="1:22" ht="18.75" x14ac:dyDescent="0.45">
      <c r="A74" s="2" t="s">
        <v>203</v>
      </c>
      <c r="C74" s="12">
        <v>0</v>
      </c>
      <c r="D74" s="9"/>
      <c r="E74" s="12">
        <v>0</v>
      </c>
      <c r="F74" s="12"/>
      <c r="G74" s="12">
        <v>0</v>
      </c>
      <c r="H74" s="12"/>
      <c r="I74" s="12">
        <v>0</v>
      </c>
      <c r="J74" s="12"/>
      <c r="K74" s="12">
        <v>6896067</v>
      </c>
      <c r="L74" s="12"/>
      <c r="M74" s="12">
        <v>55465066881</v>
      </c>
      <c r="N74" s="12"/>
      <c r="O74" s="12">
        <v>55465066881</v>
      </c>
      <c r="P74" s="12"/>
      <c r="Q74" s="12">
        <v>0</v>
      </c>
      <c r="T74" s="26"/>
      <c r="U74" s="26"/>
      <c r="V74" s="27"/>
    </row>
    <row r="75" spans="1:22" ht="18.75" x14ac:dyDescent="0.45">
      <c r="A75" s="2" t="s">
        <v>46</v>
      </c>
      <c r="C75" s="12">
        <v>0</v>
      </c>
      <c r="D75" s="9"/>
      <c r="E75" s="12">
        <v>0</v>
      </c>
      <c r="F75" s="12"/>
      <c r="G75" s="12">
        <v>0</v>
      </c>
      <c r="H75" s="12"/>
      <c r="I75" s="12">
        <v>0</v>
      </c>
      <c r="J75" s="12"/>
      <c r="K75" s="12">
        <v>5700000</v>
      </c>
      <c r="L75" s="12"/>
      <c r="M75" s="12">
        <v>283992324706</v>
      </c>
      <c r="N75" s="12"/>
      <c r="O75" s="12">
        <v>158718211021</v>
      </c>
      <c r="P75" s="12"/>
      <c r="Q75" s="12">
        <v>125274113685</v>
      </c>
      <c r="T75" s="26"/>
      <c r="U75" s="26"/>
      <c r="V75" s="27"/>
    </row>
    <row r="76" spans="1:22" ht="18.75" x14ac:dyDescent="0.45">
      <c r="A76" s="2" t="s">
        <v>204</v>
      </c>
      <c r="C76" s="12">
        <v>0</v>
      </c>
      <c r="D76" s="9"/>
      <c r="E76" s="12">
        <v>0</v>
      </c>
      <c r="F76" s="12"/>
      <c r="G76" s="12">
        <v>0</v>
      </c>
      <c r="H76" s="12"/>
      <c r="I76" s="12">
        <v>0</v>
      </c>
      <c r="J76" s="12"/>
      <c r="K76" s="12">
        <v>1260782</v>
      </c>
      <c r="L76" s="12"/>
      <c r="M76" s="12">
        <v>85061538289</v>
      </c>
      <c r="N76" s="12"/>
      <c r="O76" s="12">
        <v>22782330740</v>
      </c>
      <c r="P76" s="12"/>
      <c r="Q76" s="12">
        <v>62279207549</v>
      </c>
      <c r="T76" s="26"/>
      <c r="U76" s="26"/>
      <c r="V76" s="27"/>
    </row>
    <row r="77" spans="1:22" ht="18.75" x14ac:dyDescent="0.45">
      <c r="A77" s="2" t="s">
        <v>205</v>
      </c>
      <c r="C77" s="12">
        <v>0</v>
      </c>
      <c r="D77" s="9"/>
      <c r="E77" s="12">
        <v>0</v>
      </c>
      <c r="F77" s="12"/>
      <c r="G77" s="12">
        <v>0</v>
      </c>
      <c r="H77" s="12"/>
      <c r="I77" s="12">
        <v>0</v>
      </c>
      <c r="J77" s="12"/>
      <c r="K77" s="12">
        <v>400000</v>
      </c>
      <c r="L77" s="12"/>
      <c r="M77" s="12">
        <v>17865704380</v>
      </c>
      <c r="N77" s="12"/>
      <c r="O77" s="12">
        <v>8277776180</v>
      </c>
      <c r="P77" s="12"/>
      <c r="Q77" s="12">
        <v>9587928200</v>
      </c>
      <c r="T77" s="26"/>
      <c r="U77" s="26"/>
      <c r="V77" s="27"/>
    </row>
    <row r="78" spans="1:22" ht="18.75" x14ac:dyDescent="0.45">
      <c r="A78" s="2" t="s">
        <v>206</v>
      </c>
      <c r="C78" s="12">
        <v>0</v>
      </c>
      <c r="D78" s="9"/>
      <c r="E78" s="12">
        <v>0</v>
      </c>
      <c r="F78" s="12"/>
      <c r="G78" s="12">
        <v>0</v>
      </c>
      <c r="H78" s="12"/>
      <c r="I78" s="12">
        <v>0</v>
      </c>
      <c r="J78" s="12"/>
      <c r="K78" s="12">
        <v>2050000</v>
      </c>
      <c r="L78" s="12"/>
      <c r="M78" s="12">
        <v>66228582121</v>
      </c>
      <c r="N78" s="12"/>
      <c r="O78" s="12">
        <v>91461797711</v>
      </c>
      <c r="P78" s="12"/>
      <c r="Q78" s="12">
        <v>-25233215590</v>
      </c>
      <c r="T78" s="26"/>
      <c r="U78" s="26"/>
      <c r="V78" s="27"/>
    </row>
    <row r="79" spans="1:22" ht="18.75" x14ac:dyDescent="0.45">
      <c r="A79" s="2" t="s">
        <v>154</v>
      </c>
      <c r="C79" s="12">
        <v>0</v>
      </c>
      <c r="D79" s="9"/>
      <c r="E79" s="12">
        <v>0</v>
      </c>
      <c r="F79" s="12"/>
      <c r="G79" s="12">
        <v>0</v>
      </c>
      <c r="H79" s="12"/>
      <c r="I79" s="12">
        <v>0</v>
      </c>
      <c r="J79" s="12"/>
      <c r="K79" s="12">
        <v>500000</v>
      </c>
      <c r="L79" s="12"/>
      <c r="M79" s="12">
        <v>7684006565</v>
      </c>
      <c r="N79" s="12"/>
      <c r="O79" s="12">
        <v>7635719937</v>
      </c>
      <c r="P79" s="12"/>
      <c r="Q79" s="12">
        <v>48286628</v>
      </c>
      <c r="T79" s="26"/>
      <c r="U79" s="26"/>
      <c r="V79" s="27"/>
    </row>
    <row r="80" spans="1:22" ht="18.75" x14ac:dyDescent="0.45">
      <c r="A80" s="2" t="s">
        <v>160</v>
      </c>
      <c r="C80" s="12">
        <v>0</v>
      </c>
      <c r="D80" s="9"/>
      <c r="E80" s="12">
        <v>0</v>
      </c>
      <c r="F80" s="12"/>
      <c r="G80" s="12">
        <v>0</v>
      </c>
      <c r="H80" s="12"/>
      <c r="I80" s="12">
        <v>0</v>
      </c>
      <c r="J80" s="12"/>
      <c r="K80" s="12">
        <v>470000</v>
      </c>
      <c r="L80" s="12"/>
      <c r="M80" s="12">
        <v>70914619908</v>
      </c>
      <c r="N80" s="12"/>
      <c r="O80" s="12">
        <v>63416715775</v>
      </c>
      <c r="P80" s="12"/>
      <c r="Q80" s="12">
        <v>7497904133</v>
      </c>
      <c r="T80" s="26"/>
      <c r="U80" s="26"/>
      <c r="V80" s="27"/>
    </row>
    <row r="81" spans="1:22" ht="18.75" x14ac:dyDescent="0.45">
      <c r="A81" s="2" t="s">
        <v>207</v>
      </c>
      <c r="C81" s="12">
        <v>0</v>
      </c>
      <c r="D81" s="9"/>
      <c r="E81" s="12">
        <v>0</v>
      </c>
      <c r="F81" s="12"/>
      <c r="G81" s="12">
        <v>0</v>
      </c>
      <c r="H81" s="12"/>
      <c r="I81" s="12">
        <v>0</v>
      </c>
      <c r="J81" s="12"/>
      <c r="K81" s="12">
        <v>1870000</v>
      </c>
      <c r="L81" s="12"/>
      <c r="M81" s="12">
        <v>60443894735</v>
      </c>
      <c r="N81" s="12"/>
      <c r="O81" s="12">
        <v>60318234714</v>
      </c>
      <c r="P81" s="12"/>
      <c r="Q81" s="12">
        <v>125660021</v>
      </c>
      <c r="T81" s="26"/>
      <c r="U81" s="26"/>
      <c r="V81" s="27"/>
    </row>
    <row r="82" spans="1:22" ht="18.75" x14ac:dyDescent="0.45">
      <c r="A82" s="2" t="s">
        <v>208</v>
      </c>
      <c r="C82" s="12">
        <v>0</v>
      </c>
      <c r="D82" s="9"/>
      <c r="E82" s="12">
        <v>0</v>
      </c>
      <c r="F82" s="12"/>
      <c r="G82" s="12">
        <v>0</v>
      </c>
      <c r="H82" s="12"/>
      <c r="I82" s="12">
        <v>0</v>
      </c>
      <c r="J82" s="12"/>
      <c r="K82" s="12">
        <v>83223</v>
      </c>
      <c r="L82" s="12"/>
      <c r="M82" s="12">
        <v>3941649902</v>
      </c>
      <c r="N82" s="12"/>
      <c r="O82" s="12">
        <v>1749269893</v>
      </c>
      <c r="P82" s="12"/>
      <c r="Q82" s="12">
        <v>2192380009</v>
      </c>
      <c r="T82" s="26"/>
      <c r="U82" s="26"/>
      <c r="V82" s="28"/>
    </row>
    <row r="83" spans="1:22" ht="18.75" x14ac:dyDescent="0.45">
      <c r="A83" s="2" t="s">
        <v>238</v>
      </c>
      <c r="C83" s="12"/>
      <c r="D83" s="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>
        <v>57501492</v>
      </c>
      <c r="T83" s="26"/>
      <c r="U83" s="26"/>
      <c r="V83" s="27"/>
    </row>
    <row r="84" spans="1:22" ht="19.5" thickBot="1" x14ac:dyDescent="0.5">
      <c r="E84" s="17">
        <f>SUM(E8:E82)</f>
        <v>139366022448</v>
      </c>
      <c r="G84" s="17">
        <f>SUM(G8:G82)</f>
        <v>177301883038</v>
      </c>
      <c r="I84" s="17">
        <f>SUM(I8:I82)</f>
        <v>-37935860590</v>
      </c>
      <c r="M84" s="16">
        <f>SUM(M8:M82)</f>
        <v>6704989030339</v>
      </c>
      <c r="N84" s="4"/>
      <c r="O84" s="16">
        <f>SUM(O8:O82)</f>
        <v>5340079547760</v>
      </c>
      <c r="P84" s="4"/>
      <c r="Q84" s="16">
        <f>SUM(Q8:Q83)</f>
        <v>1364966984071</v>
      </c>
      <c r="T84" s="26"/>
      <c r="U84" s="26"/>
      <c r="V84" s="27"/>
    </row>
    <row r="85" spans="1:22" ht="19.5" thickTop="1" x14ac:dyDescent="0.45">
      <c r="T85" s="26"/>
      <c r="U85" s="26"/>
      <c r="V85" s="27"/>
    </row>
    <row r="86" spans="1:22" ht="18.75" x14ac:dyDescent="0.45">
      <c r="M86" s="3"/>
      <c r="Q86" s="24"/>
      <c r="T86" s="26"/>
      <c r="U86" s="26"/>
      <c r="V86" s="27"/>
    </row>
    <row r="87" spans="1:22" ht="18.75" x14ac:dyDescent="0.45">
      <c r="Q87" s="21"/>
      <c r="T87" s="26"/>
      <c r="U87" s="26"/>
      <c r="V87" s="27"/>
    </row>
    <row r="88" spans="1:22" ht="18.75" x14ac:dyDescent="0.45">
      <c r="M88" s="3"/>
      <c r="Q88" s="25"/>
      <c r="T88" s="26"/>
      <c r="U88" s="26"/>
      <c r="V88" s="27"/>
    </row>
    <row r="89" spans="1:22" ht="18.75" x14ac:dyDescent="0.45">
      <c r="Q89" s="21"/>
      <c r="T89" s="26"/>
      <c r="U89" s="26"/>
      <c r="V89" s="27"/>
    </row>
    <row r="90" spans="1:22" ht="18.75" x14ac:dyDescent="0.45">
      <c r="Q90" s="21"/>
      <c r="T90" s="26"/>
      <c r="U90" s="26"/>
      <c r="V90" s="27"/>
    </row>
    <row r="91" spans="1:22" ht="18.75" x14ac:dyDescent="0.45">
      <c r="Q91" s="21"/>
      <c r="T91" s="26"/>
      <c r="U91" s="26"/>
      <c r="V91" s="27"/>
    </row>
    <row r="92" spans="1:22" ht="18.75" x14ac:dyDescent="0.45">
      <c r="Q92" s="25"/>
      <c r="T92" s="26"/>
      <c r="U92" s="26"/>
      <c r="V92" s="27"/>
    </row>
    <row r="93" spans="1:22" ht="18.75" x14ac:dyDescent="0.45">
      <c r="T93" s="26"/>
      <c r="U93" s="26"/>
      <c r="V93" s="27"/>
    </row>
    <row r="94" spans="1:22" ht="18.75" x14ac:dyDescent="0.45">
      <c r="T94" s="26"/>
      <c r="U94" s="26"/>
      <c r="V94" s="27"/>
    </row>
    <row r="95" spans="1:22" ht="18.75" x14ac:dyDescent="0.45">
      <c r="T95" s="26"/>
      <c r="U95" s="26"/>
      <c r="V95" s="27"/>
    </row>
    <row r="96" spans="1:22" ht="18.75" x14ac:dyDescent="0.45">
      <c r="T96" s="26"/>
      <c r="U96" s="26"/>
      <c r="V96" s="27"/>
    </row>
    <row r="97" spans="20:22" ht="18.75" x14ac:dyDescent="0.45">
      <c r="T97" s="26"/>
      <c r="U97" s="26"/>
      <c r="V97" s="27"/>
    </row>
    <row r="98" spans="20:22" ht="18.75" x14ac:dyDescent="0.45">
      <c r="T98" s="26"/>
      <c r="U98" s="26"/>
      <c r="V98" s="27"/>
    </row>
    <row r="99" spans="20:22" ht="18.75" x14ac:dyDescent="0.45">
      <c r="T99" s="26"/>
      <c r="U99" s="26"/>
      <c r="V99" s="27"/>
    </row>
    <row r="100" spans="20:22" ht="18.75" x14ac:dyDescent="0.45">
      <c r="T100" s="26"/>
      <c r="U100" s="26"/>
      <c r="V100" s="27"/>
    </row>
    <row r="101" spans="20:22" ht="18.75" x14ac:dyDescent="0.45">
      <c r="T101" s="26"/>
      <c r="U101" s="26"/>
      <c r="V101" s="27"/>
    </row>
    <row r="102" spans="20:22" ht="18.75" x14ac:dyDescent="0.45">
      <c r="T102" s="26"/>
      <c r="U102" s="26"/>
      <c r="V102" s="27"/>
    </row>
    <row r="103" spans="20:22" ht="18.75" x14ac:dyDescent="0.45">
      <c r="T103" s="26"/>
      <c r="U103" s="26"/>
      <c r="V103" s="27"/>
    </row>
    <row r="104" spans="20:22" ht="18.75" x14ac:dyDescent="0.45">
      <c r="T104" s="26"/>
      <c r="U104" s="26"/>
      <c r="V104" s="27"/>
    </row>
    <row r="105" spans="20:22" ht="18.75" x14ac:dyDescent="0.45">
      <c r="T105" s="26"/>
      <c r="U105" s="26"/>
      <c r="V105" s="27"/>
    </row>
    <row r="106" spans="20:22" ht="18.75" x14ac:dyDescent="0.45">
      <c r="T106" s="26"/>
      <c r="U106" s="26"/>
      <c r="V106" s="27"/>
    </row>
    <row r="107" spans="20:22" ht="18.75" x14ac:dyDescent="0.45">
      <c r="T107" s="26"/>
      <c r="U107" s="26"/>
      <c r="V107" s="27"/>
    </row>
    <row r="108" spans="20:22" ht="18.75" x14ac:dyDescent="0.45">
      <c r="T108" s="26"/>
      <c r="U108" s="26"/>
      <c r="V108" s="27"/>
    </row>
    <row r="109" spans="20:22" ht="18.75" x14ac:dyDescent="0.45">
      <c r="T109" s="26"/>
      <c r="U109" s="26"/>
      <c r="V109" s="27"/>
    </row>
    <row r="110" spans="20:22" ht="18.75" x14ac:dyDescent="0.45">
      <c r="T110" s="26"/>
      <c r="U110" s="26"/>
      <c r="V110" s="27"/>
    </row>
    <row r="111" spans="20:22" ht="18.75" x14ac:dyDescent="0.45">
      <c r="T111" s="26"/>
      <c r="U111" s="26"/>
      <c r="V111" s="27"/>
    </row>
    <row r="112" spans="20:22" ht="18.75" x14ac:dyDescent="0.45">
      <c r="T112" s="26"/>
      <c r="U112" s="26"/>
      <c r="V112" s="27"/>
    </row>
    <row r="113" spans="20:22" ht="18.75" x14ac:dyDescent="0.45">
      <c r="T113" s="26"/>
      <c r="U113" s="26"/>
      <c r="V113" s="27"/>
    </row>
    <row r="114" spans="20:22" ht="18.75" x14ac:dyDescent="0.45">
      <c r="T114" s="26"/>
      <c r="U114" s="26"/>
      <c r="V114" s="27"/>
    </row>
    <row r="115" spans="20:22" ht="18.75" x14ac:dyDescent="0.45">
      <c r="T115" s="26"/>
      <c r="U115" s="26"/>
      <c r="V115" s="28"/>
    </row>
    <row r="116" spans="20:22" ht="18.75" x14ac:dyDescent="0.45">
      <c r="T116" s="26"/>
      <c r="U116" s="26"/>
      <c r="V116" s="27"/>
    </row>
    <row r="117" spans="20:22" ht="18.75" x14ac:dyDescent="0.45">
      <c r="T117" s="26"/>
      <c r="U117" s="26"/>
      <c r="V117" s="27"/>
    </row>
    <row r="118" spans="20:22" ht="18.75" x14ac:dyDescent="0.45">
      <c r="T118" s="26"/>
      <c r="U118" s="26"/>
      <c r="V118" s="28"/>
    </row>
    <row r="119" spans="20:22" ht="18.75" x14ac:dyDescent="0.45">
      <c r="T119" s="26"/>
      <c r="U119" s="26"/>
      <c r="V119" s="28"/>
    </row>
    <row r="120" spans="20:22" ht="18.75" x14ac:dyDescent="0.45">
      <c r="T120" s="26"/>
      <c r="U120" s="26"/>
      <c r="V120" s="27"/>
    </row>
    <row r="121" spans="20:22" ht="18.75" x14ac:dyDescent="0.45">
      <c r="T121" s="26"/>
      <c r="U121" s="26"/>
      <c r="V121" s="28"/>
    </row>
    <row r="122" spans="20:22" ht="18.75" x14ac:dyDescent="0.45">
      <c r="T122" s="26"/>
      <c r="U122" s="26"/>
      <c r="V122" s="27"/>
    </row>
    <row r="123" spans="20:22" ht="18.75" x14ac:dyDescent="0.45">
      <c r="T123" s="26"/>
      <c r="U123" s="26"/>
      <c r="V123" s="27"/>
    </row>
    <row r="124" spans="20:22" ht="18.75" x14ac:dyDescent="0.45">
      <c r="T124" s="26"/>
      <c r="U124" s="26"/>
      <c r="V124" s="27"/>
    </row>
    <row r="125" spans="20:22" ht="18.75" x14ac:dyDescent="0.45">
      <c r="T125" s="26"/>
      <c r="U125" s="26"/>
      <c r="V125" s="27"/>
    </row>
    <row r="126" spans="20:22" ht="18.75" x14ac:dyDescent="0.45">
      <c r="T126" s="26"/>
      <c r="U126" s="26"/>
      <c r="V126" s="27"/>
    </row>
    <row r="127" spans="20:22" ht="18.75" x14ac:dyDescent="0.45">
      <c r="T127" s="26"/>
      <c r="U127" s="26"/>
      <c r="V127" s="27"/>
    </row>
    <row r="128" spans="20:22" ht="18.75" x14ac:dyDescent="0.45">
      <c r="T128" s="26"/>
      <c r="U128" s="26"/>
      <c r="V128" s="27"/>
    </row>
    <row r="129" spans="20:22" ht="18.75" x14ac:dyDescent="0.45">
      <c r="T129" s="26"/>
      <c r="U129" s="26"/>
      <c r="V129" s="27"/>
    </row>
    <row r="130" spans="20:22" ht="18.75" x14ac:dyDescent="0.45">
      <c r="T130" s="26"/>
      <c r="U130" s="26"/>
      <c r="V130" s="27"/>
    </row>
    <row r="131" spans="20:22" ht="18.75" x14ac:dyDescent="0.45">
      <c r="T131" s="26"/>
      <c r="U131" s="26"/>
      <c r="V131" s="27"/>
    </row>
    <row r="132" spans="20:22" ht="18.75" x14ac:dyDescent="0.45">
      <c r="T132" s="26"/>
      <c r="U132" s="26"/>
      <c r="V132" s="27"/>
    </row>
    <row r="133" spans="20:22" ht="18.75" x14ac:dyDescent="0.45">
      <c r="T133" s="26"/>
      <c r="U133" s="26"/>
      <c r="V133" s="27"/>
    </row>
    <row r="134" spans="20:22" ht="18.75" x14ac:dyDescent="0.45">
      <c r="T134" s="26"/>
      <c r="U134" s="26"/>
      <c r="V134" s="27"/>
    </row>
    <row r="135" spans="20:22" ht="18.75" x14ac:dyDescent="0.45">
      <c r="T135" s="26"/>
      <c r="U135" s="26"/>
      <c r="V135" s="27"/>
    </row>
    <row r="136" spans="20:22" ht="18.75" x14ac:dyDescent="0.45">
      <c r="T136" s="26"/>
      <c r="U136" s="26"/>
      <c r="V136" s="27"/>
    </row>
    <row r="137" spans="20:22" ht="18.75" x14ac:dyDescent="0.45">
      <c r="T137" s="26"/>
      <c r="U137" s="26"/>
      <c r="V137" s="27"/>
    </row>
    <row r="138" spans="20:22" ht="18.75" x14ac:dyDescent="0.45">
      <c r="T138" s="26"/>
      <c r="U138" s="26"/>
      <c r="V138" s="27"/>
    </row>
    <row r="139" spans="20:22" ht="18.75" x14ac:dyDescent="0.45">
      <c r="T139" s="26"/>
      <c r="U139" s="26"/>
      <c r="V139" s="27"/>
    </row>
    <row r="140" spans="20:22" ht="18.75" x14ac:dyDescent="0.45">
      <c r="T140" s="26"/>
      <c r="U140" s="26"/>
      <c r="V140" s="27"/>
    </row>
    <row r="141" spans="20:22" ht="18.75" x14ac:dyDescent="0.45">
      <c r="T141" s="26"/>
      <c r="U141" s="26"/>
      <c r="V141" s="27"/>
    </row>
    <row r="142" spans="20:22" ht="18.75" x14ac:dyDescent="0.45">
      <c r="T142" s="26"/>
      <c r="U142" s="26"/>
      <c r="V142" s="27"/>
    </row>
    <row r="143" spans="20:22" ht="18.75" x14ac:dyDescent="0.45">
      <c r="T143" s="26"/>
      <c r="U143" s="26"/>
      <c r="V143" s="27"/>
    </row>
    <row r="144" spans="20:22" ht="18.75" x14ac:dyDescent="0.45">
      <c r="T144" s="26"/>
      <c r="U144" s="26"/>
      <c r="V144" s="27"/>
    </row>
    <row r="145" spans="20:22" ht="18.75" x14ac:dyDescent="0.45">
      <c r="T145" s="26"/>
      <c r="U145" s="26"/>
      <c r="V145" s="27"/>
    </row>
    <row r="146" spans="20:22" ht="18.75" x14ac:dyDescent="0.45">
      <c r="T146" s="26"/>
      <c r="U146" s="26"/>
      <c r="V146" s="27"/>
    </row>
    <row r="147" spans="20:22" ht="18.75" x14ac:dyDescent="0.45">
      <c r="T147" s="26"/>
      <c r="U147" s="26"/>
      <c r="V147" s="27"/>
    </row>
    <row r="148" spans="20:22" ht="18.75" x14ac:dyDescent="0.45">
      <c r="T148" s="26"/>
      <c r="U148" s="26"/>
      <c r="V148" s="27"/>
    </row>
    <row r="149" spans="20:22" ht="18.75" x14ac:dyDescent="0.45">
      <c r="T149" s="26"/>
      <c r="U149" s="26"/>
      <c r="V149" s="27"/>
    </row>
    <row r="150" spans="20:22" ht="18.75" x14ac:dyDescent="0.45">
      <c r="T150" s="26"/>
      <c r="U150" s="26"/>
      <c r="V150" s="28"/>
    </row>
    <row r="151" spans="20:22" ht="18.75" x14ac:dyDescent="0.45">
      <c r="T151" s="26"/>
      <c r="U151" s="26"/>
      <c r="V151" s="27"/>
    </row>
    <row r="152" spans="20:22" ht="18.75" x14ac:dyDescent="0.45">
      <c r="T152" s="26"/>
      <c r="U152" s="26"/>
      <c r="V152" s="27"/>
    </row>
    <row r="153" spans="20:22" ht="18.75" x14ac:dyDescent="0.45">
      <c r="T153" s="26"/>
      <c r="U153" s="26"/>
      <c r="V153" s="27"/>
    </row>
    <row r="154" spans="20:22" ht="18.75" x14ac:dyDescent="0.45">
      <c r="T154" s="26"/>
      <c r="U154" s="26"/>
      <c r="V154" s="27"/>
    </row>
    <row r="155" spans="20:22" ht="18.75" x14ac:dyDescent="0.45">
      <c r="T155" s="26"/>
      <c r="U155" s="26"/>
      <c r="V155" s="27"/>
    </row>
    <row r="156" spans="20:22" ht="18.75" x14ac:dyDescent="0.45">
      <c r="T156" s="26"/>
      <c r="U156" s="26"/>
      <c r="V156" s="27"/>
    </row>
    <row r="157" spans="20:22" ht="18.75" x14ac:dyDescent="0.45">
      <c r="T157" s="26"/>
      <c r="U157" s="26"/>
      <c r="V157" s="27"/>
    </row>
    <row r="158" spans="20:22" ht="18.75" x14ac:dyDescent="0.45">
      <c r="T158" s="26"/>
      <c r="U158" s="26"/>
      <c r="V158" s="27"/>
    </row>
    <row r="159" spans="20:22" ht="18.75" x14ac:dyDescent="0.45">
      <c r="T159" s="26"/>
      <c r="U159" s="26"/>
      <c r="V159" s="27"/>
    </row>
    <row r="160" spans="20:22" ht="18.75" x14ac:dyDescent="0.45">
      <c r="T160" s="26"/>
      <c r="U160" s="26"/>
      <c r="V160" s="27"/>
    </row>
    <row r="161" spans="20:22" ht="18.75" x14ac:dyDescent="0.45">
      <c r="T161" s="26"/>
      <c r="U161" s="26"/>
      <c r="V161" s="27"/>
    </row>
    <row r="162" spans="20:22" ht="18.75" x14ac:dyDescent="0.45">
      <c r="T162" s="26"/>
      <c r="U162" s="26"/>
      <c r="V162" s="27"/>
    </row>
    <row r="163" spans="20:22" ht="18.75" x14ac:dyDescent="0.45">
      <c r="T163" s="26"/>
      <c r="U163" s="26"/>
      <c r="V163" s="27"/>
    </row>
    <row r="164" spans="20:22" ht="18.75" x14ac:dyDescent="0.45">
      <c r="T164" s="26"/>
      <c r="U164" s="26"/>
      <c r="V164" s="27"/>
    </row>
    <row r="165" spans="20:22" ht="18.75" x14ac:dyDescent="0.45">
      <c r="T165" s="26"/>
      <c r="U165" s="26"/>
      <c r="V165" s="2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0"/>
  <sheetViews>
    <sheetView rightToLeft="1" view="pageBreakPreview" topLeftCell="A19" zoomScale="80" zoomScaleNormal="100" zoomScaleSheetLayoutView="80" workbookViewId="0">
      <selection activeCell="S107" sqref="S107:S11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5" style="1" customWidth="1"/>
    <col min="10" max="10" width="1" style="1" customWidth="1"/>
    <col min="11" max="11" width="11.5703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85546875" style="1" customWidth="1"/>
    <col min="20" max="20" width="1" style="1" customWidth="1"/>
    <col min="21" max="21" width="1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7.75" x14ac:dyDescent="0.4">
      <c r="A6" s="18" t="s">
        <v>3</v>
      </c>
      <c r="C6" s="18" t="s">
        <v>118</v>
      </c>
      <c r="D6" s="18" t="s">
        <v>118</v>
      </c>
      <c r="E6" s="18" t="s">
        <v>118</v>
      </c>
      <c r="F6" s="18" t="s">
        <v>118</v>
      </c>
      <c r="G6" s="18" t="s">
        <v>118</v>
      </c>
      <c r="H6" s="18" t="s">
        <v>118</v>
      </c>
      <c r="I6" s="18" t="s">
        <v>118</v>
      </c>
      <c r="J6" s="18" t="s">
        <v>118</v>
      </c>
      <c r="K6" s="18" t="s">
        <v>118</v>
      </c>
      <c r="M6" s="18" t="s">
        <v>119</v>
      </c>
      <c r="N6" s="18" t="s">
        <v>119</v>
      </c>
      <c r="O6" s="18" t="s">
        <v>119</v>
      </c>
      <c r="P6" s="18" t="s">
        <v>119</v>
      </c>
      <c r="Q6" s="18" t="s">
        <v>119</v>
      </c>
      <c r="R6" s="18" t="s">
        <v>119</v>
      </c>
      <c r="S6" s="18" t="s">
        <v>119</v>
      </c>
      <c r="T6" s="18" t="s">
        <v>119</v>
      </c>
      <c r="U6" s="18" t="s">
        <v>119</v>
      </c>
    </row>
    <row r="7" spans="1:21" ht="80.25" customHeight="1" x14ac:dyDescent="0.4">
      <c r="A7" s="18" t="s">
        <v>3</v>
      </c>
      <c r="C7" s="18" t="s">
        <v>209</v>
      </c>
      <c r="E7" s="18" t="s">
        <v>210</v>
      </c>
      <c r="G7" s="18" t="s">
        <v>211</v>
      </c>
      <c r="I7" s="18" t="s">
        <v>91</v>
      </c>
      <c r="K7" s="19" t="s">
        <v>235</v>
      </c>
      <c r="M7" s="18" t="s">
        <v>209</v>
      </c>
      <c r="O7" s="18" t="s">
        <v>210</v>
      </c>
      <c r="Q7" s="18" t="s">
        <v>211</v>
      </c>
      <c r="S7" s="18" t="s">
        <v>91</v>
      </c>
      <c r="U7" s="19" t="s">
        <v>234</v>
      </c>
    </row>
    <row r="8" spans="1:21" ht="18.75" x14ac:dyDescent="0.45">
      <c r="A8" s="2" t="s">
        <v>55</v>
      </c>
      <c r="C8" s="5">
        <v>0</v>
      </c>
      <c r="D8" s="4"/>
      <c r="E8" s="15">
        <v>52330020992</v>
      </c>
      <c r="F8" s="15"/>
      <c r="G8" s="15">
        <v>-15447638436</v>
      </c>
      <c r="H8" s="15"/>
      <c r="I8" s="15">
        <v>36882382556</v>
      </c>
      <c r="J8" s="4"/>
      <c r="K8" s="6">
        <v>0.1285</v>
      </c>
      <c r="L8" s="4"/>
      <c r="M8" s="15">
        <v>0</v>
      </c>
      <c r="N8" s="15"/>
      <c r="O8" s="15">
        <v>-87891027722</v>
      </c>
      <c r="P8" s="15"/>
      <c r="Q8" s="15">
        <v>31125948170</v>
      </c>
      <c r="R8" s="15"/>
      <c r="S8" s="15">
        <v>-56765079552</v>
      </c>
      <c r="T8" s="4"/>
      <c r="U8" s="6">
        <v>-6.0400000000000002E-2</v>
      </c>
    </row>
    <row r="9" spans="1:21" ht="18.75" x14ac:dyDescent="0.45">
      <c r="A9" s="2" t="s">
        <v>45</v>
      </c>
      <c r="C9" s="5">
        <v>0</v>
      </c>
      <c r="D9" s="4"/>
      <c r="E9" s="15">
        <v>46814685072</v>
      </c>
      <c r="F9" s="15"/>
      <c r="G9" s="15">
        <v>-823502431</v>
      </c>
      <c r="H9" s="15"/>
      <c r="I9" s="15">
        <v>45991182641</v>
      </c>
      <c r="J9" s="4"/>
      <c r="K9" s="6">
        <v>0.16020000000000001</v>
      </c>
      <c r="L9" s="4"/>
      <c r="M9" s="15">
        <v>3375000000</v>
      </c>
      <c r="N9" s="15"/>
      <c r="O9" s="15">
        <v>-13731531314</v>
      </c>
      <c r="P9" s="15"/>
      <c r="Q9" s="15">
        <v>18765653971</v>
      </c>
      <c r="R9" s="15"/>
      <c r="S9" s="15">
        <v>8409122657</v>
      </c>
      <c r="T9" s="4"/>
      <c r="U9" s="6">
        <v>8.8999999999999999E-3</v>
      </c>
    </row>
    <row r="10" spans="1:21" ht="18.75" x14ac:dyDescent="0.45">
      <c r="A10" s="2" t="s">
        <v>39</v>
      </c>
      <c r="C10" s="5">
        <v>0</v>
      </c>
      <c r="D10" s="4"/>
      <c r="E10" s="15">
        <v>9330684193</v>
      </c>
      <c r="F10" s="15"/>
      <c r="G10" s="15">
        <v>-2285723147</v>
      </c>
      <c r="H10" s="15"/>
      <c r="I10" s="15">
        <v>7044961046</v>
      </c>
      <c r="J10" s="4"/>
      <c r="K10" s="6">
        <v>2.4500000000000001E-2</v>
      </c>
      <c r="L10" s="4"/>
      <c r="M10" s="15">
        <v>0</v>
      </c>
      <c r="N10" s="15"/>
      <c r="O10" s="15">
        <v>-5855688876</v>
      </c>
      <c r="P10" s="15"/>
      <c r="Q10" s="15">
        <v>-2285723147</v>
      </c>
      <c r="R10" s="15"/>
      <c r="S10" s="15">
        <v>-8141412023</v>
      </c>
      <c r="T10" s="4"/>
      <c r="U10" s="6">
        <v>-8.6999999999999994E-3</v>
      </c>
    </row>
    <row r="11" spans="1:21" ht="18.75" x14ac:dyDescent="0.45">
      <c r="A11" s="2" t="s">
        <v>49</v>
      </c>
      <c r="C11" s="5">
        <v>0</v>
      </c>
      <c r="D11" s="4"/>
      <c r="E11" s="15">
        <v>-7403281554</v>
      </c>
      <c r="F11" s="15"/>
      <c r="G11" s="15">
        <v>6025184344</v>
      </c>
      <c r="H11" s="15"/>
      <c r="I11" s="15">
        <v>-1378097210</v>
      </c>
      <c r="J11" s="4"/>
      <c r="K11" s="6">
        <v>-4.7999999999999996E-3</v>
      </c>
      <c r="L11" s="4"/>
      <c r="M11" s="15">
        <v>0</v>
      </c>
      <c r="N11" s="15"/>
      <c r="O11" s="15">
        <v>0</v>
      </c>
      <c r="P11" s="15"/>
      <c r="Q11" s="15">
        <v>6025184344</v>
      </c>
      <c r="R11" s="15"/>
      <c r="S11" s="15">
        <v>6025184344</v>
      </c>
      <c r="T11" s="4"/>
      <c r="U11" s="6">
        <v>6.4000000000000003E-3</v>
      </c>
    </row>
    <row r="12" spans="1:21" ht="18.75" x14ac:dyDescent="0.45">
      <c r="A12" s="2" t="s">
        <v>35</v>
      </c>
      <c r="C12" s="5">
        <v>0</v>
      </c>
      <c r="D12" s="4"/>
      <c r="E12" s="15">
        <v>49057755712</v>
      </c>
      <c r="F12" s="15"/>
      <c r="G12" s="15">
        <v>-25404180920</v>
      </c>
      <c r="H12" s="15"/>
      <c r="I12" s="15">
        <v>23653574792</v>
      </c>
      <c r="J12" s="4"/>
      <c r="K12" s="6">
        <v>8.2400000000000001E-2</v>
      </c>
      <c r="L12" s="4"/>
      <c r="M12" s="15">
        <v>9717180990</v>
      </c>
      <c r="N12" s="15"/>
      <c r="O12" s="15">
        <v>-119205435594</v>
      </c>
      <c r="P12" s="15"/>
      <c r="Q12" s="15">
        <v>-25404180920</v>
      </c>
      <c r="R12" s="15"/>
      <c r="S12" s="15">
        <v>-134892435524</v>
      </c>
      <c r="T12" s="4"/>
      <c r="U12" s="6">
        <v>-0.14349999999999999</v>
      </c>
    </row>
    <row r="13" spans="1:21" ht="18.75" x14ac:dyDescent="0.45">
      <c r="A13" s="2" t="s">
        <v>178</v>
      </c>
      <c r="C13" s="5">
        <v>0</v>
      </c>
      <c r="D13" s="4"/>
      <c r="E13" s="15">
        <v>0</v>
      </c>
      <c r="F13" s="15"/>
      <c r="G13" s="15">
        <v>0</v>
      </c>
      <c r="H13" s="15"/>
      <c r="I13" s="15">
        <v>0</v>
      </c>
      <c r="J13" s="4"/>
      <c r="K13" s="6">
        <v>0</v>
      </c>
      <c r="L13" s="4"/>
      <c r="M13" s="15">
        <v>0</v>
      </c>
      <c r="N13" s="15"/>
      <c r="O13" s="15">
        <v>0</v>
      </c>
      <c r="P13" s="15"/>
      <c r="Q13" s="15">
        <v>-32699735435</v>
      </c>
      <c r="R13" s="15"/>
      <c r="S13" s="15">
        <v>-32699735435</v>
      </c>
      <c r="T13" s="4"/>
      <c r="U13" s="6">
        <v>-3.4799999999999998E-2</v>
      </c>
    </row>
    <row r="14" spans="1:21" ht="18.75" x14ac:dyDescent="0.45">
      <c r="A14" s="2" t="s">
        <v>40</v>
      </c>
      <c r="C14" s="5">
        <v>0</v>
      </c>
      <c r="D14" s="4"/>
      <c r="E14" s="15">
        <v>36324012229</v>
      </c>
      <c r="F14" s="15"/>
      <c r="G14" s="15">
        <v>0</v>
      </c>
      <c r="H14" s="15"/>
      <c r="I14" s="15">
        <v>36324012229</v>
      </c>
      <c r="J14" s="4"/>
      <c r="K14" s="6">
        <v>0.1265</v>
      </c>
      <c r="L14" s="4"/>
      <c r="M14" s="15">
        <v>0</v>
      </c>
      <c r="N14" s="15"/>
      <c r="O14" s="15">
        <v>-51554072242</v>
      </c>
      <c r="P14" s="15"/>
      <c r="Q14" s="15">
        <v>-10590079900</v>
      </c>
      <c r="R14" s="15"/>
      <c r="S14" s="15">
        <v>-62144152142</v>
      </c>
      <c r="T14" s="4"/>
      <c r="U14" s="6">
        <v>-6.6100000000000006E-2</v>
      </c>
    </row>
    <row r="15" spans="1:21" ht="18.75" x14ac:dyDescent="0.45">
      <c r="A15" s="2" t="s">
        <v>172</v>
      </c>
      <c r="C15" s="5">
        <v>0</v>
      </c>
      <c r="D15" s="4"/>
      <c r="E15" s="15">
        <v>0</v>
      </c>
      <c r="F15" s="15"/>
      <c r="G15" s="15">
        <v>0</v>
      </c>
      <c r="H15" s="15"/>
      <c r="I15" s="15">
        <v>0</v>
      </c>
      <c r="J15" s="4"/>
      <c r="K15" s="6">
        <v>0</v>
      </c>
      <c r="L15" s="4"/>
      <c r="M15" s="15">
        <v>7210644980</v>
      </c>
      <c r="N15" s="15"/>
      <c r="O15" s="15">
        <v>0</v>
      </c>
      <c r="P15" s="15"/>
      <c r="Q15" s="15">
        <v>99399752212</v>
      </c>
      <c r="R15" s="15"/>
      <c r="S15" s="15">
        <v>106610397192</v>
      </c>
      <c r="T15" s="4"/>
      <c r="U15" s="6">
        <v>0.1134</v>
      </c>
    </row>
    <row r="16" spans="1:21" ht="18.75" x14ac:dyDescent="0.45">
      <c r="A16" s="2" t="s">
        <v>54</v>
      </c>
      <c r="C16" s="5">
        <v>0</v>
      </c>
      <c r="D16" s="4"/>
      <c r="E16" s="15">
        <v>12301368750</v>
      </c>
      <c r="F16" s="15"/>
      <c r="G16" s="15">
        <v>0</v>
      </c>
      <c r="H16" s="15"/>
      <c r="I16" s="15">
        <v>12301368750</v>
      </c>
      <c r="J16" s="4"/>
      <c r="K16" s="6">
        <v>4.2900000000000001E-2</v>
      </c>
      <c r="L16" s="4"/>
      <c r="M16" s="15">
        <v>3240000000</v>
      </c>
      <c r="N16" s="15"/>
      <c r="O16" s="15">
        <v>30910358804</v>
      </c>
      <c r="P16" s="15"/>
      <c r="Q16" s="15">
        <v>4549609221</v>
      </c>
      <c r="R16" s="15"/>
      <c r="S16" s="15">
        <v>38699968025</v>
      </c>
      <c r="T16" s="4"/>
      <c r="U16" s="6">
        <v>4.1200000000000001E-2</v>
      </c>
    </row>
    <row r="17" spans="1:21" ht="18.75" x14ac:dyDescent="0.45">
      <c r="A17" s="2" t="s">
        <v>179</v>
      </c>
      <c r="C17" s="5">
        <v>0</v>
      </c>
      <c r="D17" s="4"/>
      <c r="E17" s="15">
        <v>0</v>
      </c>
      <c r="F17" s="15"/>
      <c r="G17" s="15">
        <v>0</v>
      </c>
      <c r="H17" s="15"/>
      <c r="I17" s="15">
        <v>0</v>
      </c>
      <c r="J17" s="4"/>
      <c r="K17" s="6">
        <v>0</v>
      </c>
      <c r="L17" s="4"/>
      <c r="M17" s="15">
        <v>0</v>
      </c>
      <c r="N17" s="15"/>
      <c r="O17" s="15">
        <v>0</v>
      </c>
      <c r="P17" s="15"/>
      <c r="Q17" s="15">
        <v>2253901934</v>
      </c>
      <c r="R17" s="15"/>
      <c r="S17" s="15">
        <v>2253901934</v>
      </c>
      <c r="T17" s="4"/>
      <c r="U17" s="6">
        <v>2.3999999999999998E-3</v>
      </c>
    </row>
    <row r="18" spans="1:21" ht="18.75" x14ac:dyDescent="0.45">
      <c r="A18" s="2" t="s">
        <v>19</v>
      </c>
      <c r="C18" s="5">
        <v>0</v>
      </c>
      <c r="D18" s="4"/>
      <c r="E18" s="15">
        <v>70694333554</v>
      </c>
      <c r="F18" s="15"/>
      <c r="G18" s="15">
        <v>0</v>
      </c>
      <c r="H18" s="15"/>
      <c r="I18" s="15">
        <v>70694333554</v>
      </c>
      <c r="J18" s="4"/>
      <c r="K18" s="6">
        <v>0.24629999999999999</v>
      </c>
      <c r="L18" s="4"/>
      <c r="M18" s="15">
        <v>0</v>
      </c>
      <c r="N18" s="15"/>
      <c r="O18" s="15">
        <v>147106575543</v>
      </c>
      <c r="P18" s="15"/>
      <c r="Q18" s="15">
        <v>85249881929</v>
      </c>
      <c r="R18" s="15"/>
      <c r="S18" s="15">
        <v>232356457472</v>
      </c>
      <c r="T18" s="4"/>
      <c r="U18" s="6">
        <v>0.2472</v>
      </c>
    </row>
    <row r="19" spans="1:21" ht="18.75" x14ac:dyDescent="0.45">
      <c r="A19" s="2" t="s">
        <v>180</v>
      </c>
      <c r="C19" s="5">
        <v>0</v>
      </c>
      <c r="D19" s="4"/>
      <c r="E19" s="15">
        <v>0</v>
      </c>
      <c r="F19" s="15"/>
      <c r="G19" s="15">
        <v>0</v>
      </c>
      <c r="H19" s="15"/>
      <c r="I19" s="15">
        <v>0</v>
      </c>
      <c r="J19" s="4"/>
      <c r="K19" s="6">
        <v>0</v>
      </c>
      <c r="L19" s="4"/>
      <c r="M19" s="15">
        <v>0</v>
      </c>
      <c r="N19" s="15"/>
      <c r="O19" s="15">
        <v>0</v>
      </c>
      <c r="P19" s="15"/>
      <c r="Q19" s="15">
        <v>-3906672707</v>
      </c>
      <c r="R19" s="15"/>
      <c r="S19" s="15">
        <v>-3906672707</v>
      </c>
      <c r="T19" s="4"/>
      <c r="U19" s="6">
        <v>-4.1999999999999997E-3</v>
      </c>
    </row>
    <row r="20" spans="1:21" ht="18.75" x14ac:dyDescent="0.45">
      <c r="A20" s="2" t="s">
        <v>181</v>
      </c>
      <c r="C20" s="5">
        <v>0</v>
      </c>
      <c r="D20" s="4"/>
      <c r="E20" s="15">
        <v>0</v>
      </c>
      <c r="F20" s="15"/>
      <c r="G20" s="15">
        <v>0</v>
      </c>
      <c r="H20" s="15"/>
      <c r="I20" s="15">
        <v>0</v>
      </c>
      <c r="J20" s="4"/>
      <c r="K20" s="6">
        <v>0</v>
      </c>
      <c r="L20" s="4"/>
      <c r="M20" s="15">
        <v>0</v>
      </c>
      <c r="N20" s="15"/>
      <c r="O20" s="15">
        <v>0</v>
      </c>
      <c r="P20" s="15"/>
      <c r="Q20" s="15">
        <v>20801936522</v>
      </c>
      <c r="R20" s="15"/>
      <c r="S20" s="15">
        <v>20801936522</v>
      </c>
      <c r="T20" s="4"/>
      <c r="U20" s="6">
        <v>2.2100000000000002E-2</v>
      </c>
    </row>
    <row r="21" spans="1:21" ht="18.75" x14ac:dyDescent="0.45">
      <c r="A21" s="2" t="s">
        <v>182</v>
      </c>
      <c r="C21" s="5">
        <v>0</v>
      </c>
      <c r="D21" s="4"/>
      <c r="E21" s="15">
        <v>0</v>
      </c>
      <c r="F21" s="15"/>
      <c r="G21" s="15">
        <v>0</v>
      </c>
      <c r="H21" s="15"/>
      <c r="I21" s="15">
        <v>0</v>
      </c>
      <c r="J21" s="4"/>
      <c r="K21" s="6">
        <v>0</v>
      </c>
      <c r="L21" s="4"/>
      <c r="M21" s="15">
        <v>0</v>
      </c>
      <c r="N21" s="15"/>
      <c r="O21" s="15">
        <v>0</v>
      </c>
      <c r="P21" s="15"/>
      <c r="Q21" s="15">
        <v>-11888951959</v>
      </c>
      <c r="R21" s="15"/>
      <c r="S21" s="15">
        <v>-11888951959</v>
      </c>
      <c r="T21" s="4"/>
      <c r="U21" s="6">
        <v>-1.26E-2</v>
      </c>
    </row>
    <row r="22" spans="1:21" ht="18.75" x14ac:dyDescent="0.45">
      <c r="A22" s="2" t="s">
        <v>23</v>
      </c>
      <c r="C22" s="5">
        <v>0</v>
      </c>
      <c r="D22" s="4"/>
      <c r="E22" s="15">
        <v>-5439441600</v>
      </c>
      <c r="F22" s="15"/>
      <c r="G22" s="15">
        <v>0</v>
      </c>
      <c r="H22" s="15"/>
      <c r="I22" s="15">
        <v>-5439441600</v>
      </c>
      <c r="J22" s="4"/>
      <c r="K22" s="6">
        <v>-1.9E-2</v>
      </c>
      <c r="L22" s="4"/>
      <c r="M22" s="15">
        <v>0</v>
      </c>
      <c r="N22" s="15"/>
      <c r="O22" s="15">
        <v>-34353607138</v>
      </c>
      <c r="P22" s="15"/>
      <c r="Q22" s="15">
        <v>13461720187</v>
      </c>
      <c r="R22" s="15"/>
      <c r="S22" s="15">
        <v>-20891886951</v>
      </c>
      <c r="T22" s="4"/>
      <c r="U22" s="6">
        <v>-2.2200000000000001E-2</v>
      </c>
    </row>
    <row r="23" spans="1:21" ht="18.75" x14ac:dyDescent="0.45">
      <c r="A23" s="2" t="s">
        <v>183</v>
      </c>
      <c r="C23" s="5">
        <v>0</v>
      </c>
      <c r="D23" s="4"/>
      <c r="E23" s="15">
        <v>0</v>
      </c>
      <c r="F23" s="15"/>
      <c r="G23" s="15">
        <v>0</v>
      </c>
      <c r="H23" s="15"/>
      <c r="I23" s="15">
        <v>0</v>
      </c>
      <c r="J23" s="4"/>
      <c r="K23" s="6">
        <v>0</v>
      </c>
      <c r="L23" s="4"/>
      <c r="M23" s="15">
        <v>0</v>
      </c>
      <c r="N23" s="15"/>
      <c r="O23" s="15">
        <v>0</v>
      </c>
      <c r="P23" s="15"/>
      <c r="Q23" s="15">
        <v>17058316997</v>
      </c>
      <c r="R23" s="15"/>
      <c r="S23" s="15">
        <v>17058316997</v>
      </c>
      <c r="T23" s="4"/>
      <c r="U23" s="6">
        <v>1.8100000000000002E-2</v>
      </c>
    </row>
    <row r="24" spans="1:21" ht="18.75" x14ac:dyDescent="0.45">
      <c r="A24" s="2" t="s">
        <v>43</v>
      </c>
      <c r="C24" s="5">
        <v>0</v>
      </c>
      <c r="D24" s="4"/>
      <c r="E24" s="15">
        <v>3635778591</v>
      </c>
      <c r="F24" s="15"/>
      <c r="G24" s="15">
        <v>0</v>
      </c>
      <c r="H24" s="15"/>
      <c r="I24" s="15">
        <v>3635778591</v>
      </c>
      <c r="J24" s="4"/>
      <c r="K24" s="6">
        <v>1.2699999999999999E-2</v>
      </c>
      <c r="L24" s="4"/>
      <c r="M24" s="15">
        <v>3853481952</v>
      </c>
      <c r="N24" s="15"/>
      <c r="O24" s="15">
        <v>-21836323302</v>
      </c>
      <c r="P24" s="15"/>
      <c r="Q24" s="15">
        <v>9412094422</v>
      </c>
      <c r="R24" s="15"/>
      <c r="S24" s="15">
        <v>-8570746928</v>
      </c>
      <c r="T24" s="4"/>
      <c r="U24" s="6">
        <v>-9.1000000000000004E-3</v>
      </c>
    </row>
    <row r="25" spans="1:21" ht="18.75" x14ac:dyDescent="0.45">
      <c r="A25" s="2" t="s">
        <v>184</v>
      </c>
      <c r="C25" s="5">
        <v>0</v>
      </c>
      <c r="D25" s="4"/>
      <c r="E25" s="15">
        <v>0</v>
      </c>
      <c r="F25" s="15"/>
      <c r="G25" s="15">
        <v>0</v>
      </c>
      <c r="H25" s="15"/>
      <c r="I25" s="15">
        <v>0</v>
      </c>
      <c r="J25" s="4"/>
      <c r="K25" s="6">
        <v>0</v>
      </c>
      <c r="L25" s="4"/>
      <c r="M25" s="15">
        <v>0</v>
      </c>
      <c r="N25" s="15"/>
      <c r="O25" s="15">
        <v>0</v>
      </c>
      <c r="P25" s="15"/>
      <c r="Q25" s="15">
        <v>-20623</v>
      </c>
      <c r="R25" s="15"/>
      <c r="S25" s="15">
        <v>-20623</v>
      </c>
      <c r="T25" s="4"/>
      <c r="U25" s="6">
        <v>0</v>
      </c>
    </row>
    <row r="26" spans="1:21" ht="18.75" x14ac:dyDescent="0.45">
      <c r="A26" s="2" t="s">
        <v>31</v>
      </c>
      <c r="C26" s="5">
        <v>0</v>
      </c>
      <c r="D26" s="4"/>
      <c r="E26" s="15">
        <v>179679567</v>
      </c>
      <c r="F26" s="15"/>
      <c r="G26" s="15">
        <v>0</v>
      </c>
      <c r="H26" s="15"/>
      <c r="I26" s="15">
        <v>179679567</v>
      </c>
      <c r="J26" s="4"/>
      <c r="K26" s="6">
        <v>5.9999999999999995E-4</v>
      </c>
      <c r="L26" s="4"/>
      <c r="M26" s="15">
        <v>40836000</v>
      </c>
      <c r="N26" s="15"/>
      <c r="O26" s="15">
        <v>62722881</v>
      </c>
      <c r="P26" s="15"/>
      <c r="Q26" s="15">
        <v>470767095</v>
      </c>
      <c r="R26" s="15"/>
      <c r="S26" s="15">
        <v>574325976</v>
      </c>
      <c r="T26" s="4"/>
      <c r="U26" s="6">
        <v>5.9999999999999995E-4</v>
      </c>
    </row>
    <row r="27" spans="1:21" ht="18.75" x14ac:dyDescent="0.45">
      <c r="A27" s="2" t="s">
        <v>41</v>
      </c>
      <c r="C27" s="5">
        <v>0</v>
      </c>
      <c r="D27" s="4"/>
      <c r="E27" s="15">
        <v>6351979500</v>
      </c>
      <c r="F27" s="15"/>
      <c r="G27" s="15">
        <v>0</v>
      </c>
      <c r="H27" s="15"/>
      <c r="I27" s="15">
        <v>6351979500</v>
      </c>
      <c r="J27" s="4"/>
      <c r="K27" s="6">
        <v>2.2100000000000002E-2</v>
      </c>
      <c r="L27" s="4"/>
      <c r="M27" s="15">
        <v>3137500000</v>
      </c>
      <c r="N27" s="15"/>
      <c r="O27" s="15">
        <v>-1087787287</v>
      </c>
      <c r="P27" s="15"/>
      <c r="Q27" s="15">
        <v>7919886676</v>
      </c>
      <c r="R27" s="15"/>
      <c r="S27" s="15">
        <v>9969599389</v>
      </c>
      <c r="T27" s="4"/>
      <c r="U27" s="6">
        <v>1.06E-2</v>
      </c>
    </row>
    <row r="28" spans="1:21" ht="18.75" x14ac:dyDescent="0.45">
      <c r="A28" s="2" t="s">
        <v>185</v>
      </c>
      <c r="C28" s="5">
        <v>0</v>
      </c>
      <c r="D28" s="4"/>
      <c r="E28" s="15">
        <v>0</v>
      </c>
      <c r="F28" s="15"/>
      <c r="G28" s="15">
        <v>0</v>
      </c>
      <c r="H28" s="15"/>
      <c r="I28" s="15">
        <v>0</v>
      </c>
      <c r="J28" s="4"/>
      <c r="K28" s="6">
        <v>0</v>
      </c>
      <c r="L28" s="4"/>
      <c r="M28" s="15">
        <v>0</v>
      </c>
      <c r="N28" s="15"/>
      <c r="O28" s="15">
        <v>0</v>
      </c>
      <c r="P28" s="15"/>
      <c r="Q28" s="15">
        <v>3817098101</v>
      </c>
      <c r="R28" s="15"/>
      <c r="S28" s="15">
        <v>3817098101</v>
      </c>
      <c r="T28" s="4"/>
      <c r="U28" s="6">
        <v>4.1000000000000003E-3</v>
      </c>
    </row>
    <row r="29" spans="1:21" ht="18.75" x14ac:dyDescent="0.45">
      <c r="A29" s="2" t="s">
        <v>186</v>
      </c>
      <c r="C29" s="5">
        <v>0</v>
      </c>
      <c r="D29" s="4"/>
      <c r="E29" s="15">
        <v>0</v>
      </c>
      <c r="F29" s="15"/>
      <c r="G29" s="15">
        <v>0</v>
      </c>
      <c r="H29" s="15"/>
      <c r="I29" s="15">
        <v>0</v>
      </c>
      <c r="J29" s="4"/>
      <c r="K29" s="6">
        <v>0</v>
      </c>
      <c r="L29" s="4"/>
      <c r="M29" s="15">
        <v>0</v>
      </c>
      <c r="N29" s="15"/>
      <c r="O29" s="15">
        <v>0</v>
      </c>
      <c r="P29" s="15"/>
      <c r="Q29" s="15">
        <v>7599044318</v>
      </c>
      <c r="R29" s="15"/>
      <c r="S29" s="15">
        <v>7599044318</v>
      </c>
      <c r="T29" s="4"/>
      <c r="U29" s="6">
        <v>8.0999999999999996E-3</v>
      </c>
    </row>
    <row r="30" spans="1:21" ht="18.75" x14ac:dyDescent="0.45">
      <c r="A30" s="2" t="s">
        <v>187</v>
      </c>
      <c r="C30" s="5">
        <v>0</v>
      </c>
      <c r="D30" s="4"/>
      <c r="E30" s="15">
        <v>0</v>
      </c>
      <c r="F30" s="15"/>
      <c r="G30" s="15">
        <v>0</v>
      </c>
      <c r="H30" s="15"/>
      <c r="I30" s="15">
        <v>0</v>
      </c>
      <c r="J30" s="4"/>
      <c r="K30" s="6">
        <v>0</v>
      </c>
      <c r="L30" s="4"/>
      <c r="M30" s="15">
        <v>0</v>
      </c>
      <c r="N30" s="15"/>
      <c r="O30" s="15">
        <v>0</v>
      </c>
      <c r="P30" s="15"/>
      <c r="Q30" s="15">
        <v>14689198722</v>
      </c>
      <c r="R30" s="15"/>
      <c r="S30" s="15">
        <v>14689198722</v>
      </c>
      <c r="T30" s="4"/>
      <c r="U30" s="6">
        <v>1.5599999999999999E-2</v>
      </c>
    </row>
    <row r="31" spans="1:21" ht="18.75" x14ac:dyDescent="0.45">
      <c r="A31" s="2" t="s">
        <v>143</v>
      </c>
      <c r="C31" s="5">
        <v>0</v>
      </c>
      <c r="D31" s="4"/>
      <c r="E31" s="15">
        <v>0</v>
      </c>
      <c r="F31" s="15"/>
      <c r="G31" s="15">
        <v>0</v>
      </c>
      <c r="H31" s="15"/>
      <c r="I31" s="15">
        <v>0</v>
      </c>
      <c r="J31" s="4"/>
      <c r="K31" s="6">
        <v>0</v>
      </c>
      <c r="L31" s="4"/>
      <c r="M31" s="15">
        <v>318000000</v>
      </c>
      <c r="N31" s="15"/>
      <c r="O31" s="15">
        <v>0</v>
      </c>
      <c r="P31" s="15"/>
      <c r="Q31" s="15">
        <v>10496635330</v>
      </c>
      <c r="R31" s="15"/>
      <c r="S31" s="15">
        <v>10814635330</v>
      </c>
      <c r="T31" s="4"/>
      <c r="U31" s="6">
        <v>1.15E-2</v>
      </c>
    </row>
    <row r="32" spans="1:21" ht="18.75" x14ac:dyDescent="0.45">
      <c r="A32" s="2" t="s">
        <v>188</v>
      </c>
      <c r="C32" s="5">
        <v>0</v>
      </c>
      <c r="D32" s="4"/>
      <c r="E32" s="15">
        <v>0</v>
      </c>
      <c r="F32" s="15"/>
      <c r="G32" s="15">
        <v>0</v>
      </c>
      <c r="H32" s="15"/>
      <c r="I32" s="15">
        <v>0</v>
      </c>
      <c r="J32" s="4"/>
      <c r="K32" s="6">
        <v>0</v>
      </c>
      <c r="L32" s="4"/>
      <c r="M32" s="15">
        <v>0</v>
      </c>
      <c r="N32" s="15"/>
      <c r="O32" s="15">
        <v>0</v>
      </c>
      <c r="P32" s="15"/>
      <c r="Q32" s="15">
        <v>37596788289</v>
      </c>
      <c r="R32" s="15"/>
      <c r="S32" s="15">
        <v>37596788289</v>
      </c>
      <c r="T32" s="4"/>
      <c r="U32" s="6">
        <v>0.04</v>
      </c>
    </row>
    <row r="33" spans="1:21" ht="18.75" x14ac:dyDescent="0.45">
      <c r="A33" s="2" t="s">
        <v>63</v>
      </c>
      <c r="C33" s="5">
        <v>0</v>
      </c>
      <c r="D33" s="4"/>
      <c r="E33" s="15">
        <v>-1604526200</v>
      </c>
      <c r="F33" s="15"/>
      <c r="G33" s="15">
        <v>0</v>
      </c>
      <c r="H33" s="15"/>
      <c r="I33" s="15">
        <v>-1604526200</v>
      </c>
      <c r="J33" s="4"/>
      <c r="K33" s="6">
        <v>-5.5999999999999999E-3</v>
      </c>
      <c r="L33" s="4"/>
      <c r="M33" s="15">
        <v>0</v>
      </c>
      <c r="N33" s="15"/>
      <c r="O33" s="15">
        <v>-1604526200</v>
      </c>
      <c r="P33" s="15"/>
      <c r="Q33" s="15">
        <v>6528836778</v>
      </c>
      <c r="R33" s="15"/>
      <c r="S33" s="15">
        <v>4924310578</v>
      </c>
      <c r="T33" s="4"/>
      <c r="U33" s="6">
        <v>5.1999999999999998E-3</v>
      </c>
    </row>
    <row r="34" spans="1:21" ht="18.75" x14ac:dyDescent="0.45">
      <c r="A34" s="2" t="s">
        <v>189</v>
      </c>
      <c r="C34" s="5">
        <v>0</v>
      </c>
      <c r="D34" s="4"/>
      <c r="E34" s="15">
        <v>0</v>
      </c>
      <c r="F34" s="15"/>
      <c r="G34" s="15">
        <v>0</v>
      </c>
      <c r="H34" s="15"/>
      <c r="I34" s="15">
        <v>0</v>
      </c>
      <c r="J34" s="4"/>
      <c r="K34" s="6">
        <v>0</v>
      </c>
      <c r="L34" s="4"/>
      <c r="M34" s="15">
        <v>0</v>
      </c>
      <c r="N34" s="15"/>
      <c r="O34" s="15">
        <v>0</v>
      </c>
      <c r="P34" s="15"/>
      <c r="Q34" s="15">
        <v>0</v>
      </c>
      <c r="R34" s="15"/>
      <c r="S34" s="15">
        <v>0</v>
      </c>
      <c r="T34" s="4"/>
      <c r="U34" s="6">
        <v>0</v>
      </c>
    </row>
    <row r="35" spans="1:21" ht="18.75" x14ac:dyDescent="0.45">
      <c r="A35" s="2" t="s">
        <v>57</v>
      </c>
      <c r="C35" s="5">
        <v>0</v>
      </c>
      <c r="D35" s="4"/>
      <c r="E35" s="15">
        <v>938225573</v>
      </c>
      <c r="F35" s="15"/>
      <c r="G35" s="15">
        <v>0</v>
      </c>
      <c r="H35" s="15"/>
      <c r="I35" s="15">
        <v>938225573</v>
      </c>
      <c r="J35" s="4"/>
      <c r="K35" s="6">
        <v>3.3E-3</v>
      </c>
      <c r="L35" s="4"/>
      <c r="M35" s="15">
        <v>21577932</v>
      </c>
      <c r="N35" s="15"/>
      <c r="O35" s="15">
        <v>-1408633511</v>
      </c>
      <c r="P35" s="15"/>
      <c r="Q35" s="15">
        <v>199864410141</v>
      </c>
      <c r="R35" s="15"/>
      <c r="S35" s="15">
        <v>198477354562</v>
      </c>
      <c r="T35" s="4"/>
      <c r="U35" s="6">
        <v>0.2112</v>
      </c>
    </row>
    <row r="36" spans="1:21" ht="18.75" x14ac:dyDescent="0.45">
      <c r="A36" s="2" t="s">
        <v>17</v>
      </c>
      <c r="C36" s="5">
        <v>0</v>
      </c>
      <c r="D36" s="4"/>
      <c r="E36" s="15">
        <v>13568782500</v>
      </c>
      <c r="F36" s="15"/>
      <c r="G36" s="15">
        <v>0</v>
      </c>
      <c r="H36" s="15"/>
      <c r="I36" s="15">
        <v>13568782500</v>
      </c>
      <c r="J36" s="4"/>
      <c r="K36" s="6">
        <v>4.7300000000000002E-2</v>
      </c>
      <c r="L36" s="4"/>
      <c r="M36" s="15">
        <v>0</v>
      </c>
      <c r="N36" s="15"/>
      <c r="O36" s="15">
        <v>-2792031854</v>
      </c>
      <c r="P36" s="15"/>
      <c r="Q36" s="15">
        <v>41213314604</v>
      </c>
      <c r="R36" s="15"/>
      <c r="S36" s="15">
        <v>38421282750</v>
      </c>
      <c r="T36" s="4"/>
      <c r="U36" s="6">
        <v>4.0899999999999999E-2</v>
      </c>
    </row>
    <row r="37" spans="1:21" ht="18.75" x14ac:dyDescent="0.45">
      <c r="A37" s="2" t="s">
        <v>190</v>
      </c>
      <c r="C37" s="5">
        <v>0</v>
      </c>
      <c r="D37" s="4"/>
      <c r="E37" s="15">
        <v>0</v>
      </c>
      <c r="F37" s="15"/>
      <c r="G37" s="15">
        <v>0</v>
      </c>
      <c r="H37" s="15"/>
      <c r="I37" s="15">
        <v>0</v>
      </c>
      <c r="J37" s="4"/>
      <c r="K37" s="6">
        <v>0</v>
      </c>
      <c r="L37" s="4"/>
      <c r="M37" s="15">
        <v>0</v>
      </c>
      <c r="N37" s="15"/>
      <c r="O37" s="15">
        <v>0</v>
      </c>
      <c r="P37" s="15"/>
      <c r="Q37" s="15">
        <v>31426078679</v>
      </c>
      <c r="R37" s="15"/>
      <c r="S37" s="15">
        <v>31426078679</v>
      </c>
      <c r="T37" s="4"/>
      <c r="U37" s="6">
        <v>3.3399999999999999E-2</v>
      </c>
    </row>
    <row r="38" spans="1:21" ht="18.75" x14ac:dyDescent="0.45">
      <c r="A38" s="2" t="s">
        <v>25</v>
      </c>
      <c r="C38" s="5">
        <v>0</v>
      </c>
      <c r="D38" s="4"/>
      <c r="E38" s="15">
        <v>1581469477</v>
      </c>
      <c r="F38" s="15"/>
      <c r="G38" s="15">
        <v>0</v>
      </c>
      <c r="H38" s="15"/>
      <c r="I38" s="15">
        <v>1581469477</v>
      </c>
      <c r="J38" s="4"/>
      <c r="K38" s="6">
        <v>5.4999999999999997E-3</v>
      </c>
      <c r="L38" s="4"/>
      <c r="M38" s="15">
        <v>0</v>
      </c>
      <c r="N38" s="15"/>
      <c r="O38" s="15">
        <v>-2077846474</v>
      </c>
      <c r="P38" s="15"/>
      <c r="Q38" s="15">
        <v>422675</v>
      </c>
      <c r="R38" s="15"/>
      <c r="S38" s="15">
        <v>-2077423799</v>
      </c>
      <c r="T38" s="4"/>
      <c r="U38" s="6">
        <v>-2.2000000000000001E-3</v>
      </c>
    </row>
    <row r="39" spans="1:21" ht="18.75" x14ac:dyDescent="0.45">
      <c r="A39" s="2" t="s">
        <v>38</v>
      </c>
      <c r="C39" s="5">
        <v>0</v>
      </c>
      <c r="D39" s="4"/>
      <c r="E39" s="15">
        <v>-13901967</v>
      </c>
      <c r="F39" s="15"/>
      <c r="G39" s="15">
        <v>0</v>
      </c>
      <c r="H39" s="15"/>
      <c r="I39" s="15">
        <v>-13901967</v>
      </c>
      <c r="J39" s="4"/>
      <c r="K39" s="6">
        <v>0</v>
      </c>
      <c r="L39" s="4"/>
      <c r="M39" s="15">
        <v>3003774220</v>
      </c>
      <c r="N39" s="15"/>
      <c r="O39" s="15">
        <v>1181709359</v>
      </c>
      <c r="P39" s="15"/>
      <c r="Q39" s="15">
        <v>35111985453</v>
      </c>
      <c r="R39" s="15"/>
      <c r="S39" s="15">
        <v>39297469032</v>
      </c>
      <c r="T39" s="4"/>
      <c r="U39" s="6">
        <v>4.1799999999999997E-2</v>
      </c>
    </row>
    <row r="40" spans="1:21" ht="18.75" x14ac:dyDescent="0.45">
      <c r="A40" s="2" t="s">
        <v>130</v>
      </c>
      <c r="C40" s="5">
        <v>0</v>
      </c>
      <c r="D40" s="4"/>
      <c r="E40" s="15">
        <v>0</v>
      </c>
      <c r="F40" s="15"/>
      <c r="G40" s="15">
        <v>0</v>
      </c>
      <c r="H40" s="15"/>
      <c r="I40" s="15">
        <v>0</v>
      </c>
      <c r="J40" s="4"/>
      <c r="K40" s="6">
        <v>0</v>
      </c>
      <c r="L40" s="4"/>
      <c r="M40" s="15">
        <v>2159410</v>
      </c>
      <c r="N40" s="15"/>
      <c r="O40" s="15">
        <v>0</v>
      </c>
      <c r="P40" s="15"/>
      <c r="Q40" s="15">
        <v>20477479</v>
      </c>
      <c r="R40" s="15"/>
      <c r="S40" s="15">
        <v>22636889</v>
      </c>
      <c r="T40" s="4"/>
      <c r="U40" s="6">
        <v>0</v>
      </c>
    </row>
    <row r="41" spans="1:21" ht="18.75" x14ac:dyDescent="0.45">
      <c r="A41" s="2" t="s">
        <v>191</v>
      </c>
      <c r="C41" s="5">
        <v>0</v>
      </c>
      <c r="D41" s="4"/>
      <c r="E41" s="15">
        <v>0</v>
      </c>
      <c r="F41" s="15"/>
      <c r="G41" s="15">
        <v>0</v>
      </c>
      <c r="H41" s="15"/>
      <c r="I41" s="15">
        <v>0</v>
      </c>
      <c r="J41" s="4"/>
      <c r="K41" s="6">
        <v>0</v>
      </c>
      <c r="L41" s="4"/>
      <c r="M41" s="15">
        <v>0</v>
      </c>
      <c r="N41" s="15"/>
      <c r="O41" s="15">
        <v>0</v>
      </c>
      <c r="P41" s="15"/>
      <c r="Q41" s="15">
        <v>-14584306687</v>
      </c>
      <c r="R41" s="15"/>
      <c r="S41" s="15">
        <v>-14584306687</v>
      </c>
      <c r="T41" s="4"/>
      <c r="U41" s="6">
        <v>-1.55E-2</v>
      </c>
    </row>
    <row r="42" spans="1:21" ht="18.75" x14ac:dyDescent="0.45">
      <c r="A42" s="2" t="s">
        <v>48</v>
      </c>
      <c r="C42" s="5">
        <v>0</v>
      </c>
      <c r="D42" s="4"/>
      <c r="E42" s="15">
        <v>5414640053</v>
      </c>
      <c r="F42" s="15"/>
      <c r="G42" s="15">
        <v>0</v>
      </c>
      <c r="H42" s="15"/>
      <c r="I42" s="15">
        <v>5414640053</v>
      </c>
      <c r="J42" s="4"/>
      <c r="K42" s="6">
        <v>1.89E-2</v>
      </c>
      <c r="L42" s="4"/>
      <c r="M42" s="15">
        <v>3016213389</v>
      </c>
      <c r="N42" s="15"/>
      <c r="O42" s="15">
        <v>7546602497</v>
      </c>
      <c r="P42" s="15"/>
      <c r="Q42" s="15">
        <v>493612316</v>
      </c>
      <c r="R42" s="15"/>
      <c r="S42" s="15">
        <v>11056428202</v>
      </c>
      <c r="T42" s="4"/>
      <c r="U42" s="6">
        <v>1.18E-2</v>
      </c>
    </row>
    <row r="43" spans="1:21" ht="18.75" x14ac:dyDescent="0.45">
      <c r="A43" s="2" t="s">
        <v>168</v>
      </c>
      <c r="C43" s="5">
        <v>0</v>
      </c>
      <c r="D43" s="4"/>
      <c r="E43" s="15">
        <v>0</v>
      </c>
      <c r="F43" s="15"/>
      <c r="G43" s="15">
        <v>0</v>
      </c>
      <c r="H43" s="15"/>
      <c r="I43" s="15">
        <v>0</v>
      </c>
      <c r="J43" s="4"/>
      <c r="K43" s="6">
        <v>0</v>
      </c>
      <c r="L43" s="4"/>
      <c r="M43" s="15">
        <v>1300000000</v>
      </c>
      <c r="N43" s="15"/>
      <c r="O43" s="15">
        <v>0</v>
      </c>
      <c r="P43" s="15"/>
      <c r="Q43" s="15">
        <v>6172004278</v>
      </c>
      <c r="R43" s="15"/>
      <c r="S43" s="15">
        <v>7472004278</v>
      </c>
      <c r="T43" s="4"/>
      <c r="U43" s="6">
        <v>7.9000000000000008E-3</v>
      </c>
    </row>
    <row r="44" spans="1:21" ht="18.75" x14ac:dyDescent="0.45">
      <c r="A44" s="2" t="s">
        <v>192</v>
      </c>
      <c r="C44" s="5">
        <v>0</v>
      </c>
      <c r="D44" s="4"/>
      <c r="E44" s="15">
        <v>0</v>
      </c>
      <c r="F44" s="15"/>
      <c r="G44" s="15">
        <v>0</v>
      </c>
      <c r="H44" s="15"/>
      <c r="I44" s="15">
        <v>0</v>
      </c>
      <c r="J44" s="4"/>
      <c r="K44" s="6">
        <v>0</v>
      </c>
      <c r="L44" s="4"/>
      <c r="M44" s="15">
        <v>0</v>
      </c>
      <c r="N44" s="15"/>
      <c r="O44" s="15">
        <v>0</v>
      </c>
      <c r="P44" s="15"/>
      <c r="Q44" s="15">
        <v>-5223620583</v>
      </c>
      <c r="R44" s="15"/>
      <c r="S44" s="15">
        <v>-5223620583</v>
      </c>
      <c r="T44" s="4"/>
      <c r="U44" s="6">
        <v>-5.5999999999999999E-3</v>
      </c>
    </row>
    <row r="45" spans="1:21" ht="18.75" x14ac:dyDescent="0.45">
      <c r="A45" s="2" t="s">
        <v>193</v>
      </c>
      <c r="C45" s="5">
        <v>0</v>
      </c>
      <c r="D45" s="4"/>
      <c r="E45" s="15">
        <v>0</v>
      </c>
      <c r="F45" s="15"/>
      <c r="G45" s="15">
        <v>0</v>
      </c>
      <c r="H45" s="15"/>
      <c r="I45" s="15">
        <v>0</v>
      </c>
      <c r="J45" s="4"/>
      <c r="K45" s="6">
        <v>0</v>
      </c>
      <c r="L45" s="4"/>
      <c r="M45" s="15">
        <v>0</v>
      </c>
      <c r="N45" s="15"/>
      <c r="O45" s="15">
        <v>0</v>
      </c>
      <c r="P45" s="15"/>
      <c r="Q45" s="15">
        <v>41298138786</v>
      </c>
      <c r="R45" s="15"/>
      <c r="S45" s="15">
        <v>41298138786</v>
      </c>
      <c r="T45" s="4"/>
      <c r="U45" s="6">
        <v>4.3900000000000002E-2</v>
      </c>
    </row>
    <row r="46" spans="1:21" ht="18.75" x14ac:dyDescent="0.45">
      <c r="A46" s="2" t="s">
        <v>194</v>
      </c>
      <c r="C46" s="5">
        <v>0</v>
      </c>
      <c r="D46" s="4"/>
      <c r="E46" s="15">
        <v>0</v>
      </c>
      <c r="F46" s="15"/>
      <c r="G46" s="15">
        <v>0</v>
      </c>
      <c r="H46" s="15"/>
      <c r="I46" s="15">
        <v>0</v>
      </c>
      <c r="J46" s="4"/>
      <c r="K46" s="6">
        <v>0</v>
      </c>
      <c r="L46" s="4"/>
      <c r="M46" s="15">
        <v>0</v>
      </c>
      <c r="N46" s="15"/>
      <c r="O46" s="15">
        <v>0</v>
      </c>
      <c r="P46" s="15"/>
      <c r="Q46" s="15">
        <v>11934818534</v>
      </c>
      <c r="R46" s="15"/>
      <c r="S46" s="15">
        <v>11934818534</v>
      </c>
      <c r="T46" s="4"/>
      <c r="U46" s="6">
        <v>1.2699999999999999E-2</v>
      </c>
    </row>
    <row r="47" spans="1:21" ht="18.75" x14ac:dyDescent="0.45">
      <c r="A47" s="2" t="s">
        <v>27</v>
      </c>
      <c r="C47" s="5">
        <v>0</v>
      </c>
      <c r="D47" s="4"/>
      <c r="E47" s="15">
        <v>-10395999239</v>
      </c>
      <c r="F47" s="15"/>
      <c r="G47" s="15">
        <v>0</v>
      </c>
      <c r="H47" s="15"/>
      <c r="I47" s="15">
        <v>-10395999239</v>
      </c>
      <c r="J47" s="4"/>
      <c r="K47" s="6">
        <v>-3.6200000000000003E-2</v>
      </c>
      <c r="L47" s="4"/>
      <c r="M47" s="15">
        <v>12316670200</v>
      </c>
      <c r="N47" s="15"/>
      <c r="O47" s="15">
        <v>41686565354</v>
      </c>
      <c r="P47" s="15"/>
      <c r="Q47" s="15">
        <v>86659990937</v>
      </c>
      <c r="R47" s="15"/>
      <c r="S47" s="15">
        <v>140663226491</v>
      </c>
      <c r="T47" s="4"/>
      <c r="U47" s="6">
        <v>0.1497</v>
      </c>
    </row>
    <row r="48" spans="1:21" ht="18.75" x14ac:dyDescent="0.45">
      <c r="A48" s="2" t="s">
        <v>22</v>
      </c>
      <c r="C48" s="5">
        <v>0</v>
      </c>
      <c r="D48" s="4"/>
      <c r="E48" s="15">
        <v>-7900788</v>
      </c>
      <c r="F48" s="15"/>
      <c r="G48" s="15">
        <v>0</v>
      </c>
      <c r="H48" s="15"/>
      <c r="I48" s="15">
        <v>-7900788</v>
      </c>
      <c r="J48" s="4"/>
      <c r="K48" s="6">
        <v>0</v>
      </c>
      <c r="L48" s="4"/>
      <c r="M48" s="15">
        <v>104421156</v>
      </c>
      <c r="N48" s="15"/>
      <c r="O48" s="15">
        <v>91802984</v>
      </c>
      <c r="P48" s="15"/>
      <c r="Q48" s="15">
        <v>6583366876</v>
      </c>
      <c r="R48" s="15"/>
      <c r="S48" s="15">
        <v>6779591016</v>
      </c>
      <c r="T48" s="4"/>
      <c r="U48" s="6">
        <v>7.1999999999999998E-3</v>
      </c>
    </row>
    <row r="49" spans="1:21" ht="18.75" x14ac:dyDescent="0.45">
      <c r="A49" s="2" t="s">
        <v>195</v>
      </c>
      <c r="C49" s="5">
        <v>0</v>
      </c>
      <c r="D49" s="4"/>
      <c r="E49" s="15">
        <v>0</v>
      </c>
      <c r="F49" s="15"/>
      <c r="G49" s="15">
        <v>0</v>
      </c>
      <c r="H49" s="15"/>
      <c r="I49" s="15">
        <v>0</v>
      </c>
      <c r="J49" s="4"/>
      <c r="K49" s="6">
        <v>0</v>
      </c>
      <c r="L49" s="4"/>
      <c r="M49" s="15">
        <v>0</v>
      </c>
      <c r="N49" s="15"/>
      <c r="O49" s="15">
        <v>0</v>
      </c>
      <c r="P49" s="15"/>
      <c r="Q49" s="15">
        <v>11787360555</v>
      </c>
      <c r="R49" s="15"/>
      <c r="S49" s="15">
        <v>11787360555</v>
      </c>
      <c r="T49" s="4"/>
      <c r="U49" s="6">
        <v>1.2500000000000001E-2</v>
      </c>
    </row>
    <row r="50" spans="1:21" ht="18.75" x14ac:dyDescent="0.45">
      <c r="A50" s="2" t="s">
        <v>37</v>
      </c>
      <c r="C50" s="5">
        <v>0</v>
      </c>
      <c r="D50" s="4"/>
      <c r="E50" s="15">
        <v>-8810716805</v>
      </c>
      <c r="F50" s="15"/>
      <c r="G50" s="15">
        <v>0</v>
      </c>
      <c r="H50" s="15"/>
      <c r="I50" s="15">
        <v>-8810716805</v>
      </c>
      <c r="J50" s="4"/>
      <c r="K50" s="6">
        <v>-3.0700000000000002E-2</v>
      </c>
      <c r="L50" s="4"/>
      <c r="M50" s="15">
        <v>0</v>
      </c>
      <c r="N50" s="15"/>
      <c r="O50" s="15">
        <v>-19759666500</v>
      </c>
      <c r="P50" s="15"/>
      <c r="Q50" s="15">
        <v>23446438654</v>
      </c>
      <c r="R50" s="15"/>
      <c r="S50" s="15">
        <v>3686772154</v>
      </c>
      <c r="T50" s="4"/>
      <c r="U50" s="6">
        <v>3.8999999999999998E-3</v>
      </c>
    </row>
    <row r="51" spans="1:21" ht="18.75" x14ac:dyDescent="0.45">
      <c r="A51" s="2" t="s">
        <v>36</v>
      </c>
      <c r="C51" s="5">
        <v>0</v>
      </c>
      <c r="D51" s="4"/>
      <c r="E51" s="15">
        <v>4305230550</v>
      </c>
      <c r="F51" s="15"/>
      <c r="G51" s="15">
        <v>0</v>
      </c>
      <c r="H51" s="15"/>
      <c r="I51" s="15">
        <v>4305230550</v>
      </c>
      <c r="J51" s="4"/>
      <c r="K51" s="6">
        <v>1.4999999999999999E-2</v>
      </c>
      <c r="L51" s="4"/>
      <c r="M51" s="15">
        <v>13867873250</v>
      </c>
      <c r="N51" s="15"/>
      <c r="O51" s="15">
        <v>-8370725683</v>
      </c>
      <c r="P51" s="15"/>
      <c r="Q51" s="15">
        <v>151944051184</v>
      </c>
      <c r="R51" s="15"/>
      <c r="S51" s="15">
        <v>157441198751</v>
      </c>
      <c r="T51" s="4"/>
      <c r="U51" s="6">
        <v>0.16750000000000001</v>
      </c>
    </row>
    <row r="52" spans="1:21" ht="18.75" x14ac:dyDescent="0.45">
      <c r="A52" s="2" t="s">
        <v>138</v>
      </c>
      <c r="C52" s="5">
        <v>0</v>
      </c>
      <c r="D52" s="4"/>
      <c r="E52" s="15">
        <v>0</v>
      </c>
      <c r="F52" s="15"/>
      <c r="G52" s="15">
        <v>0</v>
      </c>
      <c r="H52" s="15"/>
      <c r="I52" s="15">
        <v>0</v>
      </c>
      <c r="J52" s="4"/>
      <c r="K52" s="6">
        <v>0</v>
      </c>
      <c r="L52" s="4"/>
      <c r="M52" s="15">
        <v>700000000</v>
      </c>
      <c r="N52" s="15"/>
      <c r="O52" s="15">
        <v>0</v>
      </c>
      <c r="P52" s="15"/>
      <c r="Q52" s="15">
        <v>-393338775</v>
      </c>
      <c r="R52" s="15"/>
      <c r="S52" s="15">
        <v>306661225</v>
      </c>
      <c r="T52" s="4"/>
      <c r="U52" s="6">
        <v>2.9999999999999997E-4</v>
      </c>
    </row>
    <row r="53" spans="1:21" ht="18.75" x14ac:dyDescent="0.45">
      <c r="A53" s="2" t="s">
        <v>142</v>
      </c>
      <c r="C53" s="5">
        <v>0</v>
      </c>
      <c r="D53" s="4"/>
      <c r="E53" s="15">
        <v>0</v>
      </c>
      <c r="F53" s="15"/>
      <c r="G53" s="15">
        <v>0</v>
      </c>
      <c r="H53" s="15"/>
      <c r="I53" s="15">
        <v>0</v>
      </c>
      <c r="J53" s="4"/>
      <c r="K53" s="6">
        <v>0</v>
      </c>
      <c r="L53" s="4"/>
      <c r="M53" s="15">
        <v>74540504</v>
      </c>
      <c r="N53" s="15"/>
      <c r="O53" s="15">
        <v>0</v>
      </c>
      <c r="P53" s="15"/>
      <c r="Q53" s="15">
        <v>4812542423</v>
      </c>
      <c r="R53" s="15"/>
      <c r="S53" s="15">
        <v>4887082927</v>
      </c>
      <c r="T53" s="4"/>
      <c r="U53" s="6">
        <v>5.1999999999999998E-3</v>
      </c>
    </row>
    <row r="54" spans="1:21" ht="18.75" x14ac:dyDescent="0.45">
      <c r="A54" s="2" t="s">
        <v>16</v>
      </c>
      <c r="C54" s="5">
        <v>0</v>
      </c>
      <c r="D54" s="4"/>
      <c r="E54" s="15">
        <v>4148170650</v>
      </c>
      <c r="F54" s="15"/>
      <c r="G54" s="15">
        <v>0</v>
      </c>
      <c r="H54" s="15"/>
      <c r="I54" s="15">
        <v>4148170650</v>
      </c>
      <c r="J54" s="4"/>
      <c r="K54" s="6">
        <v>1.4500000000000001E-2</v>
      </c>
      <c r="L54" s="4"/>
      <c r="M54" s="15">
        <v>850000000</v>
      </c>
      <c r="N54" s="15"/>
      <c r="O54" s="15">
        <v>23236941661</v>
      </c>
      <c r="P54" s="15"/>
      <c r="Q54" s="15">
        <v>125078666062</v>
      </c>
      <c r="R54" s="15"/>
      <c r="S54" s="15">
        <v>149165607723</v>
      </c>
      <c r="T54" s="4"/>
      <c r="U54" s="6">
        <v>0.15870000000000001</v>
      </c>
    </row>
    <row r="55" spans="1:21" ht="18.75" x14ac:dyDescent="0.45">
      <c r="A55" s="2" t="s">
        <v>166</v>
      </c>
      <c r="C55" s="5">
        <v>0</v>
      </c>
      <c r="D55" s="4"/>
      <c r="E55" s="15">
        <v>0</v>
      </c>
      <c r="F55" s="15"/>
      <c r="G55" s="15">
        <v>0</v>
      </c>
      <c r="H55" s="15"/>
      <c r="I55" s="15">
        <v>0</v>
      </c>
      <c r="J55" s="4"/>
      <c r="K55" s="6">
        <v>0</v>
      </c>
      <c r="L55" s="4"/>
      <c r="M55" s="15">
        <v>171529200</v>
      </c>
      <c r="N55" s="15"/>
      <c r="O55" s="15">
        <v>0</v>
      </c>
      <c r="P55" s="15"/>
      <c r="Q55" s="15">
        <v>10499637786</v>
      </c>
      <c r="R55" s="15"/>
      <c r="S55" s="15">
        <v>10671166986</v>
      </c>
      <c r="T55" s="4"/>
      <c r="U55" s="6">
        <v>1.14E-2</v>
      </c>
    </row>
    <row r="56" spans="1:21" ht="18.75" x14ac:dyDescent="0.45">
      <c r="A56" s="2" t="s">
        <v>47</v>
      </c>
      <c r="C56" s="5">
        <v>0</v>
      </c>
      <c r="D56" s="4"/>
      <c r="E56" s="15">
        <v>-8218805400</v>
      </c>
      <c r="F56" s="15"/>
      <c r="G56" s="15">
        <v>0</v>
      </c>
      <c r="H56" s="15"/>
      <c r="I56" s="15">
        <v>-8218805400</v>
      </c>
      <c r="J56" s="4"/>
      <c r="K56" s="6">
        <v>-2.86E-2</v>
      </c>
      <c r="L56" s="4"/>
      <c r="M56" s="15">
        <v>0</v>
      </c>
      <c r="N56" s="15"/>
      <c r="O56" s="15">
        <v>-85778393543</v>
      </c>
      <c r="P56" s="15"/>
      <c r="Q56" s="15">
        <v>-102731232</v>
      </c>
      <c r="R56" s="15"/>
      <c r="S56" s="15">
        <v>-85881124775</v>
      </c>
      <c r="T56" s="4"/>
      <c r="U56" s="6">
        <v>-9.1399999999999995E-2</v>
      </c>
    </row>
    <row r="57" spans="1:21" ht="18.75" x14ac:dyDescent="0.45">
      <c r="A57" s="2" t="s">
        <v>61</v>
      </c>
      <c r="C57" s="5">
        <v>0</v>
      </c>
      <c r="D57" s="4"/>
      <c r="E57" s="15">
        <v>1717765501</v>
      </c>
      <c r="F57" s="15"/>
      <c r="G57" s="15">
        <v>0</v>
      </c>
      <c r="H57" s="15"/>
      <c r="I57" s="15">
        <v>1717765501</v>
      </c>
      <c r="J57" s="4"/>
      <c r="K57" s="6">
        <v>6.0000000000000001E-3</v>
      </c>
      <c r="L57" s="4"/>
      <c r="M57" s="15">
        <v>6741000000</v>
      </c>
      <c r="N57" s="15"/>
      <c r="O57" s="15">
        <v>1717765501</v>
      </c>
      <c r="P57" s="15"/>
      <c r="Q57" s="15">
        <v>42147602101</v>
      </c>
      <c r="R57" s="15"/>
      <c r="S57" s="15">
        <v>50606367602</v>
      </c>
      <c r="T57" s="4"/>
      <c r="U57" s="6">
        <v>5.3800000000000001E-2</v>
      </c>
    </row>
    <row r="58" spans="1:21" ht="18.75" x14ac:dyDescent="0.45">
      <c r="A58" s="2" t="s">
        <v>196</v>
      </c>
      <c r="C58" s="5">
        <v>0</v>
      </c>
      <c r="D58" s="4"/>
      <c r="E58" s="15">
        <v>0</v>
      </c>
      <c r="F58" s="15"/>
      <c r="G58" s="15">
        <v>0</v>
      </c>
      <c r="H58" s="15"/>
      <c r="I58" s="15">
        <v>0</v>
      </c>
      <c r="J58" s="4"/>
      <c r="K58" s="6">
        <v>0</v>
      </c>
      <c r="L58" s="4"/>
      <c r="M58" s="15">
        <v>0</v>
      </c>
      <c r="N58" s="15"/>
      <c r="O58" s="15">
        <v>0</v>
      </c>
      <c r="P58" s="15"/>
      <c r="Q58" s="15">
        <v>-40814130677</v>
      </c>
      <c r="R58" s="15"/>
      <c r="S58" s="15">
        <v>-40814130677</v>
      </c>
      <c r="T58" s="4"/>
      <c r="U58" s="6">
        <v>-4.3400000000000001E-2</v>
      </c>
    </row>
    <row r="59" spans="1:21" ht="18.75" x14ac:dyDescent="0.45">
      <c r="A59" s="2" t="s">
        <v>197</v>
      </c>
      <c r="C59" s="5">
        <v>0</v>
      </c>
      <c r="D59" s="4"/>
      <c r="E59" s="15">
        <v>0</v>
      </c>
      <c r="F59" s="15"/>
      <c r="G59" s="15">
        <v>0</v>
      </c>
      <c r="H59" s="15"/>
      <c r="I59" s="15">
        <v>0</v>
      </c>
      <c r="J59" s="4"/>
      <c r="K59" s="6">
        <v>0</v>
      </c>
      <c r="L59" s="4"/>
      <c r="M59" s="15">
        <v>0</v>
      </c>
      <c r="N59" s="15"/>
      <c r="O59" s="15">
        <v>0</v>
      </c>
      <c r="P59" s="15"/>
      <c r="Q59" s="15">
        <v>20726881321</v>
      </c>
      <c r="R59" s="15"/>
      <c r="S59" s="15">
        <v>20726881321</v>
      </c>
      <c r="T59" s="4"/>
      <c r="U59" s="6">
        <v>2.2100000000000002E-2</v>
      </c>
    </row>
    <row r="60" spans="1:21" ht="18.75" x14ac:dyDescent="0.45">
      <c r="A60" s="2" t="s">
        <v>198</v>
      </c>
      <c r="C60" s="5">
        <v>0</v>
      </c>
      <c r="D60" s="4"/>
      <c r="E60" s="15">
        <v>0</v>
      </c>
      <c r="F60" s="15"/>
      <c r="G60" s="15">
        <v>0</v>
      </c>
      <c r="H60" s="15"/>
      <c r="I60" s="15">
        <v>0</v>
      </c>
      <c r="J60" s="4"/>
      <c r="K60" s="6">
        <v>0</v>
      </c>
      <c r="L60" s="4"/>
      <c r="M60" s="15">
        <v>0</v>
      </c>
      <c r="N60" s="15"/>
      <c r="O60" s="15">
        <v>0</v>
      </c>
      <c r="P60" s="15"/>
      <c r="Q60" s="15">
        <v>2480244635</v>
      </c>
      <c r="R60" s="15"/>
      <c r="S60" s="15">
        <v>2480244635</v>
      </c>
      <c r="T60" s="4"/>
      <c r="U60" s="6">
        <v>2.5999999999999999E-3</v>
      </c>
    </row>
    <row r="61" spans="1:21" ht="18.75" x14ac:dyDescent="0.45">
      <c r="A61" s="2" t="s">
        <v>18</v>
      </c>
      <c r="C61" s="5">
        <v>0</v>
      </c>
      <c r="D61" s="4"/>
      <c r="E61" s="15">
        <v>9340634464</v>
      </c>
      <c r="F61" s="15"/>
      <c r="G61" s="15">
        <v>0</v>
      </c>
      <c r="H61" s="15"/>
      <c r="I61" s="15">
        <v>9340634464</v>
      </c>
      <c r="J61" s="4"/>
      <c r="K61" s="6">
        <v>3.2500000000000001E-2</v>
      </c>
      <c r="L61" s="4"/>
      <c r="M61" s="15">
        <v>399750000</v>
      </c>
      <c r="N61" s="15"/>
      <c r="O61" s="15">
        <v>1350634101</v>
      </c>
      <c r="P61" s="15"/>
      <c r="Q61" s="15">
        <v>85305404558</v>
      </c>
      <c r="R61" s="15"/>
      <c r="S61" s="15">
        <v>87055788659</v>
      </c>
      <c r="T61" s="4"/>
      <c r="U61" s="6">
        <v>9.2600000000000002E-2</v>
      </c>
    </row>
    <row r="62" spans="1:21" ht="18.75" x14ac:dyDescent="0.45">
      <c r="A62" s="2" t="s">
        <v>24</v>
      </c>
      <c r="C62" s="5">
        <v>0</v>
      </c>
      <c r="D62" s="4"/>
      <c r="E62" s="15">
        <v>13690553625</v>
      </c>
      <c r="F62" s="15"/>
      <c r="G62" s="15">
        <v>0</v>
      </c>
      <c r="H62" s="15"/>
      <c r="I62" s="15">
        <v>13690553625</v>
      </c>
      <c r="J62" s="4"/>
      <c r="K62" s="6">
        <v>4.7699999999999999E-2</v>
      </c>
      <c r="L62" s="4"/>
      <c r="M62" s="15">
        <v>11900000000</v>
      </c>
      <c r="N62" s="15"/>
      <c r="O62" s="15">
        <v>-18997138412</v>
      </c>
      <c r="P62" s="15"/>
      <c r="Q62" s="15">
        <v>-27016664618</v>
      </c>
      <c r="R62" s="15"/>
      <c r="S62" s="15">
        <v>-34113803030</v>
      </c>
      <c r="T62" s="4"/>
      <c r="U62" s="6">
        <v>-3.6299999999999999E-2</v>
      </c>
    </row>
    <row r="63" spans="1:21" ht="18.75" x14ac:dyDescent="0.45">
      <c r="A63" s="2" t="s">
        <v>152</v>
      </c>
      <c r="C63" s="5">
        <v>0</v>
      </c>
      <c r="D63" s="4"/>
      <c r="E63" s="15">
        <v>0</v>
      </c>
      <c r="F63" s="15"/>
      <c r="G63" s="15">
        <v>0</v>
      </c>
      <c r="H63" s="15"/>
      <c r="I63" s="15">
        <v>0</v>
      </c>
      <c r="J63" s="4"/>
      <c r="K63" s="6">
        <v>0</v>
      </c>
      <c r="L63" s="4"/>
      <c r="M63" s="15">
        <v>4200000</v>
      </c>
      <c r="N63" s="15"/>
      <c r="O63" s="15">
        <v>0</v>
      </c>
      <c r="P63" s="15"/>
      <c r="Q63" s="15">
        <v>-1357547388</v>
      </c>
      <c r="R63" s="15"/>
      <c r="S63" s="15">
        <v>-1353347388</v>
      </c>
      <c r="T63" s="4"/>
      <c r="U63" s="6">
        <v>-1.4E-3</v>
      </c>
    </row>
    <row r="64" spans="1:21" ht="18.75" x14ac:dyDescent="0.45">
      <c r="A64" s="2" t="s">
        <v>161</v>
      </c>
      <c r="C64" s="5">
        <v>0</v>
      </c>
      <c r="D64" s="4"/>
      <c r="E64" s="15">
        <v>0</v>
      </c>
      <c r="F64" s="15"/>
      <c r="G64" s="15">
        <v>0</v>
      </c>
      <c r="H64" s="15"/>
      <c r="I64" s="15">
        <v>0</v>
      </c>
      <c r="J64" s="4"/>
      <c r="K64" s="6">
        <v>0</v>
      </c>
      <c r="L64" s="4"/>
      <c r="M64" s="15">
        <v>284734000</v>
      </c>
      <c r="N64" s="15"/>
      <c r="O64" s="15">
        <v>0</v>
      </c>
      <c r="P64" s="15"/>
      <c r="Q64" s="15">
        <v>2526608001</v>
      </c>
      <c r="R64" s="15"/>
      <c r="S64" s="15">
        <v>2811342001</v>
      </c>
      <c r="T64" s="4"/>
      <c r="U64" s="6">
        <v>3.0000000000000001E-3</v>
      </c>
    </row>
    <row r="65" spans="1:21" ht="18.75" x14ac:dyDescent="0.45">
      <c r="A65" s="2" t="s">
        <v>199</v>
      </c>
      <c r="C65" s="5">
        <v>0</v>
      </c>
      <c r="D65" s="4"/>
      <c r="E65" s="15">
        <v>0</v>
      </c>
      <c r="F65" s="15"/>
      <c r="G65" s="15">
        <v>0</v>
      </c>
      <c r="H65" s="15"/>
      <c r="I65" s="15">
        <v>0</v>
      </c>
      <c r="J65" s="4"/>
      <c r="K65" s="6">
        <v>0</v>
      </c>
      <c r="L65" s="4"/>
      <c r="M65" s="15">
        <v>0</v>
      </c>
      <c r="N65" s="15"/>
      <c r="O65" s="15">
        <v>0</v>
      </c>
      <c r="P65" s="15"/>
      <c r="Q65" s="15">
        <v>-2825945792</v>
      </c>
      <c r="R65" s="15"/>
      <c r="S65" s="15">
        <v>-2825945792</v>
      </c>
      <c r="T65" s="4"/>
      <c r="U65" s="6">
        <v>-3.0000000000000001E-3</v>
      </c>
    </row>
    <row r="66" spans="1:21" ht="18.75" x14ac:dyDescent="0.45">
      <c r="A66" s="2" t="s">
        <v>28</v>
      </c>
      <c r="C66" s="5">
        <v>0</v>
      </c>
      <c r="D66" s="4"/>
      <c r="E66" s="15">
        <v>12061791109</v>
      </c>
      <c r="F66" s="15"/>
      <c r="G66" s="15">
        <v>0</v>
      </c>
      <c r="H66" s="15"/>
      <c r="I66" s="15">
        <v>12061791109</v>
      </c>
      <c r="J66" s="4"/>
      <c r="K66" s="6">
        <v>4.2000000000000003E-2</v>
      </c>
      <c r="L66" s="4"/>
      <c r="M66" s="15">
        <v>0</v>
      </c>
      <c r="N66" s="15"/>
      <c r="O66" s="15">
        <v>-25558219045</v>
      </c>
      <c r="P66" s="15"/>
      <c r="Q66" s="15">
        <v>-17914549479</v>
      </c>
      <c r="R66" s="15"/>
      <c r="S66" s="15">
        <v>-43472768524</v>
      </c>
      <c r="T66" s="4"/>
      <c r="U66" s="6">
        <v>-4.6300000000000001E-2</v>
      </c>
    </row>
    <row r="67" spans="1:21" ht="18.75" x14ac:dyDescent="0.45">
      <c r="A67" s="2" t="s">
        <v>200</v>
      </c>
      <c r="C67" s="5">
        <v>0</v>
      </c>
      <c r="D67" s="4"/>
      <c r="E67" s="15">
        <v>0</v>
      </c>
      <c r="F67" s="15"/>
      <c r="G67" s="15">
        <v>0</v>
      </c>
      <c r="H67" s="15"/>
      <c r="I67" s="15">
        <v>0</v>
      </c>
      <c r="J67" s="4"/>
      <c r="K67" s="6">
        <v>0</v>
      </c>
      <c r="L67" s="4"/>
      <c r="M67" s="15">
        <v>0</v>
      </c>
      <c r="N67" s="15"/>
      <c r="O67" s="15">
        <v>0</v>
      </c>
      <c r="P67" s="15"/>
      <c r="Q67" s="15">
        <v>2312014619</v>
      </c>
      <c r="R67" s="15"/>
      <c r="S67" s="15">
        <v>2312014619</v>
      </c>
      <c r="T67" s="4"/>
      <c r="U67" s="6">
        <v>2.5000000000000001E-3</v>
      </c>
    </row>
    <row r="68" spans="1:21" ht="18.75" x14ac:dyDescent="0.45">
      <c r="A68" s="2" t="s">
        <v>146</v>
      </c>
      <c r="C68" s="5">
        <v>0</v>
      </c>
      <c r="D68" s="4"/>
      <c r="E68" s="15">
        <v>0</v>
      </c>
      <c r="F68" s="15"/>
      <c r="G68" s="15">
        <v>0</v>
      </c>
      <c r="H68" s="15"/>
      <c r="I68" s="15">
        <v>0</v>
      </c>
      <c r="J68" s="4"/>
      <c r="K68" s="6">
        <v>0</v>
      </c>
      <c r="L68" s="4"/>
      <c r="M68" s="15">
        <v>470000000</v>
      </c>
      <c r="N68" s="15"/>
      <c r="O68" s="15">
        <v>0</v>
      </c>
      <c r="P68" s="15"/>
      <c r="Q68" s="15">
        <v>-7649919044</v>
      </c>
      <c r="R68" s="15"/>
      <c r="S68" s="15">
        <v>-7179919044</v>
      </c>
      <c r="T68" s="4"/>
      <c r="U68" s="6">
        <v>-7.6E-3</v>
      </c>
    </row>
    <row r="69" spans="1:21" ht="18.75" x14ac:dyDescent="0.45">
      <c r="A69" s="2" t="s">
        <v>148</v>
      </c>
      <c r="C69" s="5">
        <v>0</v>
      </c>
      <c r="D69" s="4"/>
      <c r="E69" s="15">
        <v>0</v>
      </c>
      <c r="F69" s="15"/>
      <c r="G69" s="15">
        <v>0</v>
      </c>
      <c r="H69" s="15"/>
      <c r="I69" s="15">
        <v>0</v>
      </c>
      <c r="J69" s="4"/>
      <c r="K69" s="6">
        <v>0</v>
      </c>
      <c r="L69" s="4"/>
      <c r="M69" s="15">
        <v>300000000</v>
      </c>
      <c r="N69" s="15"/>
      <c r="O69" s="15">
        <v>0</v>
      </c>
      <c r="P69" s="15"/>
      <c r="Q69" s="15">
        <v>32966460196</v>
      </c>
      <c r="R69" s="15"/>
      <c r="S69" s="15">
        <v>33266460196</v>
      </c>
      <c r="T69" s="4"/>
      <c r="U69" s="6">
        <v>3.5400000000000001E-2</v>
      </c>
    </row>
    <row r="70" spans="1:21" ht="18.75" x14ac:dyDescent="0.45">
      <c r="A70" s="2" t="s">
        <v>150</v>
      </c>
      <c r="C70" s="5">
        <v>0</v>
      </c>
      <c r="D70" s="4"/>
      <c r="E70" s="15">
        <v>0</v>
      </c>
      <c r="F70" s="15"/>
      <c r="G70" s="15">
        <v>0</v>
      </c>
      <c r="H70" s="15"/>
      <c r="I70" s="15">
        <v>0</v>
      </c>
      <c r="J70" s="4"/>
      <c r="K70" s="6">
        <v>0</v>
      </c>
      <c r="L70" s="4"/>
      <c r="M70" s="15">
        <v>1000000000</v>
      </c>
      <c r="N70" s="15"/>
      <c r="O70" s="15">
        <v>0</v>
      </c>
      <c r="P70" s="15"/>
      <c r="Q70" s="15">
        <v>10566180968</v>
      </c>
      <c r="R70" s="15"/>
      <c r="S70" s="15">
        <v>11566180968</v>
      </c>
      <c r="T70" s="4"/>
      <c r="U70" s="6">
        <v>1.23E-2</v>
      </c>
    </row>
    <row r="71" spans="1:21" ht="18.75" x14ac:dyDescent="0.45">
      <c r="A71" s="2" t="s">
        <v>163</v>
      </c>
      <c r="C71" s="5">
        <v>0</v>
      </c>
      <c r="D71" s="4"/>
      <c r="E71" s="15">
        <v>0</v>
      </c>
      <c r="F71" s="15"/>
      <c r="G71" s="15">
        <v>0</v>
      </c>
      <c r="H71" s="15"/>
      <c r="I71" s="15">
        <v>0</v>
      </c>
      <c r="J71" s="4"/>
      <c r="K71" s="6">
        <v>0</v>
      </c>
      <c r="L71" s="4"/>
      <c r="M71" s="15">
        <v>640000000</v>
      </c>
      <c r="N71" s="15"/>
      <c r="O71" s="15">
        <v>0</v>
      </c>
      <c r="P71" s="15"/>
      <c r="Q71" s="15">
        <v>9157470000</v>
      </c>
      <c r="R71" s="15"/>
      <c r="S71" s="15">
        <v>9797470000</v>
      </c>
      <c r="T71" s="4"/>
      <c r="U71" s="6">
        <v>1.04E-2</v>
      </c>
    </row>
    <row r="72" spans="1:21" ht="18.75" x14ac:dyDescent="0.45">
      <c r="A72" s="2" t="s">
        <v>201</v>
      </c>
      <c r="C72" s="5">
        <v>0</v>
      </c>
      <c r="D72" s="4"/>
      <c r="E72" s="15">
        <v>0</v>
      </c>
      <c r="F72" s="15"/>
      <c r="G72" s="15">
        <v>0</v>
      </c>
      <c r="H72" s="15"/>
      <c r="I72" s="15">
        <v>0</v>
      </c>
      <c r="J72" s="4"/>
      <c r="K72" s="6">
        <v>0</v>
      </c>
      <c r="L72" s="4"/>
      <c r="M72" s="15">
        <v>0</v>
      </c>
      <c r="N72" s="15"/>
      <c r="O72" s="15">
        <v>0</v>
      </c>
      <c r="P72" s="15"/>
      <c r="Q72" s="15">
        <v>-9144412991</v>
      </c>
      <c r="R72" s="15"/>
      <c r="S72" s="15">
        <v>-9144412991</v>
      </c>
      <c r="T72" s="4"/>
      <c r="U72" s="6">
        <v>-9.7000000000000003E-3</v>
      </c>
    </row>
    <row r="73" spans="1:21" ht="18.75" x14ac:dyDescent="0.45">
      <c r="A73" s="2" t="s">
        <v>202</v>
      </c>
      <c r="C73" s="5">
        <v>0</v>
      </c>
      <c r="D73" s="4"/>
      <c r="E73" s="15">
        <v>0</v>
      </c>
      <c r="F73" s="15"/>
      <c r="G73" s="15">
        <v>0</v>
      </c>
      <c r="H73" s="15"/>
      <c r="I73" s="15">
        <v>0</v>
      </c>
      <c r="J73" s="4"/>
      <c r="K73" s="6">
        <v>0</v>
      </c>
      <c r="L73" s="4"/>
      <c r="M73" s="15">
        <v>0</v>
      </c>
      <c r="N73" s="15"/>
      <c r="O73" s="15">
        <v>0</v>
      </c>
      <c r="P73" s="15"/>
      <c r="Q73" s="15">
        <v>3181310862</v>
      </c>
      <c r="R73" s="15"/>
      <c r="S73" s="15">
        <v>3181310862</v>
      </c>
      <c r="T73" s="4"/>
      <c r="U73" s="6">
        <v>3.3999999999999998E-3</v>
      </c>
    </row>
    <row r="74" spans="1:21" ht="18.75" x14ac:dyDescent="0.45">
      <c r="A74" s="2" t="s">
        <v>203</v>
      </c>
      <c r="C74" s="5">
        <v>0</v>
      </c>
      <c r="D74" s="4"/>
      <c r="E74" s="15">
        <v>0</v>
      </c>
      <c r="F74" s="15"/>
      <c r="G74" s="15">
        <v>0</v>
      </c>
      <c r="H74" s="15"/>
      <c r="I74" s="15">
        <v>0</v>
      </c>
      <c r="J74" s="4"/>
      <c r="K74" s="6">
        <v>0</v>
      </c>
      <c r="L74" s="4"/>
      <c r="M74" s="15">
        <v>0</v>
      </c>
      <c r="N74" s="15"/>
      <c r="O74" s="15">
        <v>0</v>
      </c>
      <c r="P74" s="15"/>
      <c r="Q74" s="15">
        <v>0</v>
      </c>
      <c r="R74" s="15"/>
      <c r="S74" s="15">
        <v>0</v>
      </c>
      <c r="T74" s="4"/>
      <c r="U74" s="6">
        <v>0</v>
      </c>
    </row>
    <row r="75" spans="1:21" ht="18.75" x14ac:dyDescent="0.45">
      <c r="A75" s="2" t="s">
        <v>46</v>
      </c>
      <c r="C75" s="5">
        <v>0</v>
      </c>
      <c r="D75" s="4"/>
      <c r="E75" s="15">
        <v>4481458557</v>
      </c>
      <c r="F75" s="15"/>
      <c r="G75" s="15">
        <v>0</v>
      </c>
      <c r="H75" s="15"/>
      <c r="I75" s="15">
        <v>4481458557</v>
      </c>
      <c r="J75" s="4"/>
      <c r="K75" s="6">
        <v>1.5599999999999999E-2</v>
      </c>
      <c r="L75" s="4"/>
      <c r="M75" s="15">
        <v>235377240</v>
      </c>
      <c r="N75" s="15"/>
      <c r="O75" s="15">
        <v>-4699549788</v>
      </c>
      <c r="P75" s="15"/>
      <c r="Q75" s="15">
        <v>125274113685</v>
      </c>
      <c r="R75" s="15"/>
      <c r="S75" s="15">
        <v>120809941137</v>
      </c>
      <c r="T75" s="4"/>
      <c r="U75" s="6">
        <v>0.1285</v>
      </c>
    </row>
    <row r="76" spans="1:21" ht="18.75" x14ac:dyDescent="0.45">
      <c r="A76" s="2" t="s">
        <v>204</v>
      </c>
      <c r="C76" s="5">
        <v>0</v>
      </c>
      <c r="D76" s="4"/>
      <c r="E76" s="15">
        <v>0</v>
      </c>
      <c r="F76" s="15"/>
      <c r="G76" s="15">
        <v>0</v>
      </c>
      <c r="H76" s="15"/>
      <c r="I76" s="15">
        <v>0</v>
      </c>
      <c r="J76" s="4"/>
      <c r="K76" s="6">
        <v>0</v>
      </c>
      <c r="L76" s="4"/>
      <c r="M76" s="15">
        <v>0</v>
      </c>
      <c r="N76" s="15"/>
      <c r="O76" s="15">
        <v>0</v>
      </c>
      <c r="P76" s="15"/>
      <c r="Q76" s="15">
        <v>62279207549</v>
      </c>
      <c r="R76" s="15"/>
      <c r="S76" s="15">
        <v>62279207549</v>
      </c>
      <c r="T76" s="4"/>
      <c r="U76" s="6">
        <v>6.6299999999999998E-2</v>
      </c>
    </row>
    <row r="77" spans="1:21" ht="18.75" x14ac:dyDescent="0.45">
      <c r="A77" s="2" t="s">
        <v>205</v>
      </c>
      <c r="C77" s="5">
        <v>0</v>
      </c>
      <c r="D77" s="4"/>
      <c r="E77" s="15">
        <v>0</v>
      </c>
      <c r="F77" s="15"/>
      <c r="G77" s="15">
        <v>0</v>
      </c>
      <c r="H77" s="15"/>
      <c r="I77" s="15">
        <v>0</v>
      </c>
      <c r="J77" s="4"/>
      <c r="K77" s="6">
        <v>0</v>
      </c>
      <c r="L77" s="4"/>
      <c r="M77" s="15">
        <v>0</v>
      </c>
      <c r="N77" s="15"/>
      <c r="O77" s="15">
        <v>0</v>
      </c>
      <c r="P77" s="15"/>
      <c r="Q77" s="15">
        <v>9587928200</v>
      </c>
      <c r="R77" s="15"/>
      <c r="S77" s="15">
        <v>9587928200</v>
      </c>
      <c r="T77" s="4"/>
      <c r="U77" s="6">
        <v>1.0200000000000001E-2</v>
      </c>
    </row>
    <row r="78" spans="1:21" ht="18.75" x14ac:dyDescent="0.45">
      <c r="A78" s="2" t="s">
        <v>206</v>
      </c>
      <c r="C78" s="5">
        <v>0</v>
      </c>
      <c r="D78" s="4"/>
      <c r="E78" s="15">
        <v>0</v>
      </c>
      <c r="F78" s="15"/>
      <c r="G78" s="15">
        <v>0</v>
      </c>
      <c r="H78" s="15"/>
      <c r="I78" s="15">
        <v>0</v>
      </c>
      <c r="J78" s="4"/>
      <c r="K78" s="6">
        <v>0</v>
      </c>
      <c r="L78" s="4"/>
      <c r="M78" s="15">
        <v>0</v>
      </c>
      <c r="N78" s="15"/>
      <c r="O78" s="15">
        <v>0</v>
      </c>
      <c r="P78" s="15"/>
      <c r="Q78" s="15">
        <v>-25233215590</v>
      </c>
      <c r="R78" s="15"/>
      <c r="S78" s="15">
        <v>-25233215590</v>
      </c>
      <c r="T78" s="4"/>
      <c r="U78" s="6">
        <v>-2.6800000000000001E-2</v>
      </c>
    </row>
    <row r="79" spans="1:21" ht="18.75" x14ac:dyDescent="0.45">
      <c r="A79" s="2" t="s">
        <v>154</v>
      </c>
      <c r="C79" s="5">
        <v>0</v>
      </c>
      <c r="D79" s="4"/>
      <c r="E79" s="15">
        <v>0</v>
      </c>
      <c r="F79" s="15"/>
      <c r="G79" s="15">
        <v>0</v>
      </c>
      <c r="H79" s="15"/>
      <c r="I79" s="15">
        <v>0</v>
      </c>
      <c r="J79" s="4"/>
      <c r="K79" s="6">
        <v>0</v>
      </c>
      <c r="L79" s="4"/>
      <c r="M79" s="15">
        <v>130000000</v>
      </c>
      <c r="N79" s="15"/>
      <c r="O79" s="15">
        <v>0</v>
      </c>
      <c r="P79" s="15"/>
      <c r="Q79" s="15">
        <v>48286628</v>
      </c>
      <c r="R79" s="15"/>
      <c r="S79" s="15">
        <v>178286628</v>
      </c>
      <c r="T79" s="4"/>
      <c r="U79" s="6">
        <v>2.0000000000000001E-4</v>
      </c>
    </row>
    <row r="80" spans="1:21" ht="18.75" x14ac:dyDescent="0.45">
      <c r="A80" s="2" t="s">
        <v>160</v>
      </c>
      <c r="C80" s="5">
        <v>0</v>
      </c>
      <c r="D80" s="4"/>
      <c r="E80" s="15">
        <v>0</v>
      </c>
      <c r="F80" s="15"/>
      <c r="G80" s="15">
        <v>0</v>
      </c>
      <c r="H80" s="15"/>
      <c r="I80" s="15">
        <v>0</v>
      </c>
      <c r="J80" s="4"/>
      <c r="K80" s="6">
        <v>0</v>
      </c>
      <c r="L80" s="4"/>
      <c r="M80" s="15">
        <v>11200000</v>
      </c>
      <c r="N80" s="15"/>
      <c r="O80" s="15">
        <v>0</v>
      </c>
      <c r="P80" s="15"/>
      <c r="Q80" s="15">
        <v>7497904133</v>
      </c>
      <c r="R80" s="15"/>
      <c r="S80" s="15">
        <v>7509104133</v>
      </c>
      <c r="T80" s="4"/>
      <c r="U80" s="6">
        <v>8.0000000000000002E-3</v>
      </c>
    </row>
    <row r="81" spans="1:21" ht="18.75" x14ac:dyDescent="0.45">
      <c r="A81" s="2" t="s">
        <v>207</v>
      </c>
      <c r="C81" s="5">
        <v>0</v>
      </c>
      <c r="D81" s="4"/>
      <c r="E81" s="15">
        <v>0</v>
      </c>
      <c r="F81" s="15"/>
      <c r="G81" s="15">
        <v>0</v>
      </c>
      <c r="H81" s="15"/>
      <c r="I81" s="15">
        <v>0</v>
      </c>
      <c r="J81" s="4"/>
      <c r="K81" s="6">
        <v>0</v>
      </c>
      <c r="L81" s="4"/>
      <c r="M81" s="15">
        <v>0</v>
      </c>
      <c r="N81" s="15"/>
      <c r="O81" s="15">
        <v>0</v>
      </c>
      <c r="P81" s="15"/>
      <c r="Q81" s="15">
        <v>125660021</v>
      </c>
      <c r="R81" s="15"/>
      <c r="S81" s="15">
        <v>125660021</v>
      </c>
      <c r="T81" s="4"/>
      <c r="U81" s="6">
        <v>1E-4</v>
      </c>
    </row>
    <row r="82" spans="1:21" ht="18.75" x14ac:dyDescent="0.45">
      <c r="A82" s="2" t="s">
        <v>208</v>
      </c>
      <c r="C82" s="5">
        <v>0</v>
      </c>
      <c r="D82" s="4"/>
      <c r="E82" s="15">
        <v>0</v>
      </c>
      <c r="F82" s="15"/>
      <c r="G82" s="15">
        <v>0</v>
      </c>
      <c r="H82" s="15"/>
      <c r="I82" s="15">
        <v>0</v>
      </c>
      <c r="J82" s="4"/>
      <c r="K82" s="6">
        <v>0</v>
      </c>
      <c r="L82" s="4"/>
      <c r="M82" s="15">
        <v>0</v>
      </c>
      <c r="N82" s="15"/>
      <c r="O82" s="15">
        <v>0</v>
      </c>
      <c r="P82" s="15"/>
      <c r="Q82" s="15">
        <v>2192380009</v>
      </c>
      <c r="R82" s="15"/>
      <c r="S82" s="15">
        <v>2192380009</v>
      </c>
      <c r="T82" s="4"/>
      <c r="U82" s="6">
        <v>2.3E-3</v>
      </c>
    </row>
    <row r="83" spans="1:21" ht="18.75" x14ac:dyDescent="0.45">
      <c r="A83" s="2" t="s">
        <v>52</v>
      </c>
      <c r="C83" s="5">
        <v>0</v>
      </c>
      <c r="D83" s="4"/>
      <c r="E83" s="15">
        <v>-759951225</v>
      </c>
      <c r="F83" s="15"/>
      <c r="G83" s="15">
        <v>0</v>
      </c>
      <c r="H83" s="15"/>
      <c r="I83" s="15">
        <v>-759951225</v>
      </c>
      <c r="J83" s="4"/>
      <c r="K83" s="6">
        <v>-2.5999999999999999E-3</v>
      </c>
      <c r="L83" s="4"/>
      <c r="M83" s="15">
        <v>887500000</v>
      </c>
      <c r="N83" s="15"/>
      <c r="O83" s="15">
        <v>-91162287723</v>
      </c>
      <c r="P83" s="15"/>
      <c r="Q83" s="15">
        <v>0</v>
      </c>
      <c r="R83" s="15"/>
      <c r="S83" s="15">
        <v>-90274787723</v>
      </c>
      <c r="T83" s="4"/>
      <c r="U83" s="6">
        <v>-9.6000000000000002E-2</v>
      </c>
    </row>
    <row r="84" spans="1:21" ht="18.75" x14ac:dyDescent="0.45">
      <c r="A84" s="2" t="s">
        <v>21</v>
      </c>
      <c r="C84" s="5">
        <v>0</v>
      </c>
      <c r="D84" s="4"/>
      <c r="E84" s="15">
        <v>10400873415</v>
      </c>
      <c r="F84" s="15"/>
      <c r="G84" s="15">
        <v>0</v>
      </c>
      <c r="H84" s="15"/>
      <c r="I84" s="15">
        <v>10400873415</v>
      </c>
      <c r="J84" s="4"/>
      <c r="K84" s="6">
        <v>3.6200000000000003E-2</v>
      </c>
      <c r="L84" s="4"/>
      <c r="M84" s="15">
        <v>735000000</v>
      </c>
      <c r="N84" s="15"/>
      <c r="O84" s="15">
        <v>8429234477</v>
      </c>
      <c r="P84" s="15"/>
      <c r="Q84" s="15">
        <v>0</v>
      </c>
      <c r="R84" s="15"/>
      <c r="S84" s="15">
        <v>9164234477</v>
      </c>
      <c r="T84" s="4"/>
      <c r="U84" s="6">
        <v>9.7000000000000003E-3</v>
      </c>
    </row>
    <row r="85" spans="1:21" ht="18.75" x14ac:dyDescent="0.45">
      <c r="A85" s="2" t="s">
        <v>15</v>
      </c>
      <c r="C85" s="5">
        <v>0</v>
      </c>
      <c r="D85" s="4"/>
      <c r="E85" s="15">
        <v>135211983</v>
      </c>
      <c r="F85" s="15"/>
      <c r="G85" s="15">
        <v>0</v>
      </c>
      <c r="H85" s="15"/>
      <c r="I85" s="15">
        <v>135211983</v>
      </c>
      <c r="J85" s="4"/>
      <c r="K85" s="6">
        <v>5.0000000000000001E-4</v>
      </c>
      <c r="L85" s="4"/>
      <c r="M85" s="15">
        <v>605000000</v>
      </c>
      <c r="N85" s="15"/>
      <c r="O85" s="15">
        <v>-4555833819</v>
      </c>
      <c r="P85" s="15"/>
      <c r="Q85" s="15">
        <v>0</v>
      </c>
      <c r="R85" s="15"/>
      <c r="S85" s="15">
        <v>-3950833819</v>
      </c>
      <c r="T85" s="4"/>
      <c r="U85" s="6">
        <v>-4.1999999999999997E-3</v>
      </c>
    </row>
    <row r="86" spans="1:21" ht="18.75" x14ac:dyDescent="0.45">
      <c r="A86" s="2" t="s">
        <v>20</v>
      </c>
      <c r="C86" s="5">
        <v>0</v>
      </c>
      <c r="D86" s="4"/>
      <c r="E86" s="15">
        <v>23658459971</v>
      </c>
      <c r="F86" s="15"/>
      <c r="G86" s="15">
        <v>0</v>
      </c>
      <c r="H86" s="15"/>
      <c r="I86" s="15">
        <v>23658459971</v>
      </c>
      <c r="J86" s="4"/>
      <c r="K86" s="6">
        <v>8.2400000000000001E-2</v>
      </c>
      <c r="L86" s="4"/>
      <c r="M86" s="15">
        <v>2890860</v>
      </c>
      <c r="N86" s="15"/>
      <c r="O86" s="15">
        <v>-75912718099</v>
      </c>
      <c r="P86" s="15"/>
      <c r="Q86" s="15">
        <v>0</v>
      </c>
      <c r="R86" s="15"/>
      <c r="S86" s="15">
        <v>-75909827239</v>
      </c>
      <c r="T86" s="4"/>
      <c r="U86" s="6">
        <v>-8.0799999999999997E-2</v>
      </c>
    </row>
    <row r="87" spans="1:21" ht="18.75" x14ac:dyDescent="0.45">
      <c r="A87" s="2" t="s">
        <v>42</v>
      </c>
      <c r="C87" s="5">
        <v>0</v>
      </c>
      <c r="D87" s="4"/>
      <c r="E87" s="15">
        <v>85372702</v>
      </c>
      <c r="F87" s="15"/>
      <c r="G87" s="15">
        <v>0</v>
      </c>
      <c r="H87" s="15"/>
      <c r="I87" s="15">
        <v>85372702</v>
      </c>
      <c r="J87" s="4"/>
      <c r="K87" s="6">
        <v>2.9999999999999997E-4</v>
      </c>
      <c r="L87" s="4"/>
      <c r="M87" s="15">
        <v>1221890965</v>
      </c>
      <c r="N87" s="15"/>
      <c r="O87" s="15">
        <v>-4342560865</v>
      </c>
      <c r="P87" s="15"/>
      <c r="Q87" s="15">
        <v>0</v>
      </c>
      <c r="R87" s="15"/>
      <c r="S87" s="15">
        <v>-3120669900</v>
      </c>
      <c r="T87" s="4"/>
      <c r="U87" s="6">
        <v>-3.3E-3</v>
      </c>
    </row>
    <row r="88" spans="1:21" ht="18.75" x14ac:dyDescent="0.45">
      <c r="A88" s="2" t="s">
        <v>56</v>
      </c>
      <c r="C88" s="5">
        <v>0</v>
      </c>
      <c r="D88" s="4"/>
      <c r="E88" s="15">
        <v>-99405000</v>
      </c>
      <c r="F88" s="15"/>
      <c r="G88" s="15">
        <v>0</v>
      </c>
      <c r="H88" s="15"/>
      <c r="I88" s="15">
        <v>-99405000</v>
      </c>
      <c r="J88" s="4"/>
      <c r="K88" s="6">
        <v>-2.9999999999999997E-4</v>
      </c>
      <c r="L88" s="4"/>
      <c r="M88" s="15">
        <v>750000000</v>
      </c>
      <c r="N88" s="15"/>
      <c r="O88" s="15">
        <v>3306737238</v>
      </c>
      <c r="P88" s="15"/>
      <c r="Q88" s="15">
        <v>0</v>
      </c>
      <c r="R88" s="15"/>
      <c r="S88" s="15">
        <v>4056737238</v>
      </c>
      <c r="T88" s="4"/>
      <c r="U88" s="6">
        <v>4.3E-3</v>
      </c>
    </row>
    <row r="89" spans="1:21" ht="18.75" x14ac:dyDescent="0.45">
      <c r="A89" s="2" t="s">
        <v>50</v>
      </c>
      <c r="C89" s="5">
        <v>0</v>
      </c>
      <c r="D89" s="4"/>
      <c r="E89" s="15">
        <v>-33865849139</v>
      </c>
      <c r="F89" s="15"/>
      <c r="G89" s="15">
        <v>0</v>
      </c>
      <c r="H89" s="15"/>
      <c r="I89" s="15">
        <v>-33865849139</v>
      </c>
      <c r="J89" s="4"/>
      <c r="K89" s="6">
        <v>-0.11799999999999999</v>
      </c>
      <c r="L89" s="4"/>
      <c r="M89" s="15">
        <v>1737021939</v>
      </c>
      <c r="N89" s="15"/>
      <c r="O89" s="15">
        <v>-85777764677</v>
      </c>
      <c r="P89" s="15"/>
      <c r="Q89" s="15">
        <v>0</v>
      </c>
      <c r="R89" s="15"/>
      <c r="S89" s="15">
        <v>-84040742738</v>
      </c>
      <c r="T89" s="4"/>
      <c r="U89" s="6">
        <v>-8.9399999999999993E-2</v>
      </c>
    </row>
    <row r="90" spans="1:21" ht="18.75" x14ac:dyDescent="0.45">
      <c r="A90" s="2" t="s">
        <v>51</v>
      </c>
      <c r="C90" s="5">
        <v>0</v>
      </c>
      <c r="D90" s="4"/>
      <c r="E90" s="15">
        <v>4748457564</v>
      </c>
      <c r="F90" s="15"/>
      <c r="G90" s="15">
        <v>0</v>
      </c>
      <c r="H90" s="15"/>
      <c r="I90" s="15">
        <v>4748457564</v>
      </c>
      <c r="J90" s="4"/>
      <c r="K90" s="6">
        <v>1.6500000000000001E-2</v>
      </c>
      <c r="L90" s="4"/>
      <c r="M90" s="15">
        <v>925000000</v>
      </c>
      <c r="N90" s="15"/>
      <c r="O90" s="15">
        <v>-4266125194</v>
      </c>
      <c r="P90" s="15"/>
      <c r="Q90" s="15">
        <v>0</v>
      </c>
      <c r="R90" s="15"/>
      <c r="S90" s="15">
        <v>-3341125194</v>
      </c>
      <c r="T90" s="4"/>
      <c r="U90" s="6">
        <v>-3.5999999999999999E-3</v>
      </c>
    </row>
    <row r="91" spans="1:21" ht="18.75" x14ac:dyDescent="0.45">
      <c r="A91" s="2" t="s">
        <v>44</v>
      </c>
      <c r="C91" s="5">
        <v>0</v>
      </c>
      <c r="D91" s="4"/>
      <c r="E91" s="15">
        <v>-1307175750</v>
      </c>
      <c r="F91" s="15"/>
      <c r="G91" s="15">
        <v>0</v>
      </c>
      <c r="H91" s="15"/>
      <c r="I91" s="15">
        <v>-1307175750</v>
      </c>
      <c r="J91" s="4"/>
      <c r="K91" s="6">
        <v>-4.5999999999999999E-3</v>
      </c>
      <c r="L91" s="4"/>
      <c r="M91" s="15">
        <v>1000000000</v>
      </c>
      <c r="N91" s="15"/>
      <c r="O91" s="15">
        <v>-1189384656</v>
      </c>
      <c r="P91" s="15"/>
      <c r="Q91" s="15">
        <v>0</v>
      </c>
      <c r="R91" s="15"/>
      <c r="S91" s="15">
        <v>-189384656</v>
      </c>
      <c r="T91" s="4"/>
      <c r="U91" s="6">
        <v>-2.0000000000000001E-4</v>
      </c>
    </row>
    <row r="92" spans="1:21" ht="18.75" x14ac:dyDescent="0.45">
      <c r="A92" s="2" t="s">
        <v>29</v>
      </c>
      <c r="C92" s="5">
        <v>0</v>
      </c>
      <c r="D92" s="4"/>
      <c r="E92" s="15">
        <v>-442160517</v>
      </c>
      <c r="F92" s="15"/>
      <c r="G92" s="15">
        <v>0</v>
      </c>
      <c r="H92" s="15"/>
      <c r="I92" s="15">
        <v>-442160517</v>
      </c>
      <c r="J92" s="4"/>
      <c r="K92" s="6">
        <v>-1.5E-3</v>
      </c>
      <c r="L92" s="4"/>
      <c r="M92" s="15">
        <f>2376172+5653</f>
        <v>2381825</v>
      </c>
      <c r="N92" s="15"/>
      <c r="O92" s="15">
        <v>4268378391</v>
      </c>
      <c r="P92" s="15"/>
      <c r="Q92" s="15">
        <v>0</v>
      </c>
      <c r="R92" s="15"/>
      <c r="S92" s="15">
        <f>M92+O92</f>
        <v>4270760216</v>
      </c>
      <c r="T92" s="4"/>
      <c r="U92" s="6">
        <v>4.4999999999999997E-3</v>
      </c>
    </row>
    <row r="93" spans="1:21" ht="18.75" x14ac:dyDescent="0.45">
      <c r="A93" s="2" t="s">
        <v>59</v>
      </c>
      <c r="C93" s="5">
        <v>0</v>
      </c>
      <c r="D93" s="4"/>
      <c r="E93" s="15">
        <v>-62638660</v>
      </c>
      <c r="F93" s="15"/>
      <c r="G93" s="15">
        <v>0</v>
      </c>
      <c r="H93" s="15"/>
      <c r="I93" s="15">
        <v>-62638660</v>
      </c>
      <c r="J93" s="4"/>
      <c r="K93" s="6">
        <v>-2.0000000000000001E-4</v>
      </c>
      <c r="L93" s="4"/>
      <c r="M93" s="15">
        <v>0</v>
      </c>
      <c r="N93" s="15"/>
      <c r="O93" s="15">
        <v>-62638660</v>
      </c>
      <c r="P93" s="15"/>
      <c r="Q93" s="15">
        <v>0</v>
      </c>
      <c r="R93" s="15"/>
      <c r="S93" s="15">
        <v>-62638660</v>
      </c>
      <c r="T93" s="4"/>
      <c r="U93" s="6">
        <v>-1E-4</v>
      </c>
    </row>
    <row r="94" spans="1:21" ht="18.75" x14ac:dyDescent="0.45">
      <c r="A94" s="2" t="s">
        <v>53</v>
      </c>
      <c r="C94" s="5">
        <v>0</v>
      </c>
      <c r="D94" s="4"/>
      <c r="E94" s="15">
        <v>-2280633864</v>
      </c>
      <c r="F94" s="15"/>
      <c r="G94" s="15">
        <v>0</v>
      </c>
      <c r="H94" s="15"/>
      <c r="I94" s="15">
        <v>-2280633864</v>
      </c>
      <c r="J94" s="4"/>
      <c r="K94" s="6">
        <v>-7.9000000000000008E-3</v>
      </c>
      <c r="L94" s="4"/>
      <c r="M94" s="15">
        <v>0</v>
      </c>
      <c r="N94" s="15"/>
      <c r="O94" s="15">
        <v>-714107653</v>
      </c>
      <c r="P94" s="15"/>
      <c r="Q94" s="15">
        <v>0</v>
      </c>
      <c r="R94" s="15"/>
      <c r="S94" s="15">
        <v>-714107653</v>
      </c>
      <c r="T94" s="4"/>
      <c r="U94" s="6">
        <v>-8.0000000000000004E-4</v>
      </c>
    </row>
    <row r="95" spans="1:21" ht="18.75" x14ac:dyDescent="0.45">
      <c r="A95" s="2" t="s">
        <v>26</v>
      </c>
      <c r="C95" s="5">
        <v>0</v>
      </c>
      <c r="D95" s="4"/>
      <c r="E95" s="15">
        <v>9679959939</v>
      </c>
      <c r="F95" s="15"/>
      <c r="G95" s="15">
        <v>0</v>
      </c>
      <c r="H95" s="15"/>
      <c r="I95" s="15">
        <v>9679959939</v>
      </c>
      <c r="J95" s="4"/>
      <c r="K95" s="6">
        <v>3.3700000000000001E-2</v>
      </c>
      <c r="L95" s="4"/>
      <c r="M95" s="15">
        <v>0</v>
      </c>
      <c r="N95" s="15"/>
      <c r="O95" s="15">
        <v>86168234</v>
      </c>
      <c r="P95" s="15"/>
      <c r="Q95" s="15">
        <v>0</v>
      </c>
      <c r="R95" s="15"/>
      <c r="S95" s="15">
        <v>86168234</v>
      </c>
      <c r="T95" s="4"/>
      <c r="U95" s="6">
        <v>1E-4</v>
      </c>
    </row>
    <row r="96" spans="1:21" ht="18.75" x14ac:dyDescent="0.45">
      <c r="A96" s="2" t="s">
        <v>60</v>
      </c>
      <c r="C96" s="5">
        <v>0</v>
      </c>
      <c r="D96" s="4"/>
      <c r="E96" s="15">
        <v>1158824747</v>
      </c>
      <c r="F96" s="15"/>
      <c r="G96" s="15">
        <v>0</v>
      </c>
      <c r="H96" s="15"/>
      <c r="I96" s="15">
        <v>1158824747</v>
      </c>
      <c r="J96" s="4"/>
      <c r="K96" s="6">
        <v>4.0000000000000001E-3</v>
      </c>
      <c r="L96" s="4"/>
      <c r="M96" s="15">
        <v>0</v>
      </c>
      <c r="N96" s="15"/>
      <c r="O96" s="15">
        <v>1158824747</v>
      </c>
      <c r="P96" s="15"/>
      <c r="Q96" s="15">
        <v>0</v>
      </c>
      <c r="R96" s="15"/>
      <c r="S96" s="15">
        <v>1158824747</v>
      </c>
      <c r="T96" s="4"/>
      <c r="U96" s="6">
        <v>1.1999999999999999E-3</v>
      </c>
    </row>
    <row r="97" spans="1:21" ht="18.75" x14ac:dyDescent="0.45">
      <c r="A97" s="2" t="s">
        <v>33</v>
      </c>
      <c r="C97" s="5">
        <v>0</v>
      </c>
      <c r="D97" s="4"/>
      <c r="E97" s="15">
        <v>864021103</v>
      </c>
      <c r="F97" s="15"/>
      <c r="G97" s="15">
        <v>0</v>
      </c>
      <c r="H97" s="15"/>
      <c r="I97" s="15">
        <v>864021103</v>
      </c>
      <c r="J97" s="4"/>
      <c r="K97" s="6">
        <v>3.0000000000000001E-3</v>
      </c>
      <c r="L97" s="4"/>
      <c r="M97" s="15">
        <v>0</v>
      </c>
      <c r="N97" s="15"/>
      <c r="O97" s="15">
        <v>1096551265</v>
      </c>
      <c r="P97" s="15"/>
      <c r="Q97" s="15">
        <v>0</v>
      </c>
      <c r="R97" s="15"/>
      <c r="S97" s="15">
        <v>1096551265</v>
      </c>
      <c r="T97" s="4"/>
      <c r="U97" s="6">
        <v>1.1999999999999999E-3</v>
      </c>
    </row>
    <row r="98" spans="1:21" ht="18.75" x14ac:dyDescent="0.45">
      <c r="A98" s="2" t="s">
        <v>32</v>
      </c>
      <c r="C98" s="5">
        <v>0</v>
      </c>
      <c r="D98" s="4"/>
      <c r="E98" s="15">
        <v>115212699</v>
      </c>
      <c r="F98" s="15"/>
      <c r="G98" s="15">
        <v>0</v>
      </c>
      <c r="H98" s="15"/>
      <c r="I98" s="15">
        <v>115212699</v>
      </c>
      <c r="J98" s="4"/>
      <c r="K98" s="6">
        <v>4.0000000000000002E-4</v>
      </c>
      <c r="L98" s="4"/>
      <c r="M98" s="15">
        <v>0</v>
      </c>
      <c r="N98" s="15"/>
      <c r="O98" s="15">
        <v>930800657</v>
      </c>
      <c r="P98" s="15"/>
      <c r="Q98" s="15">
        <v>0</v>
      </c>
      <c r="R98" s="15"/>
      <c r="S98" s="15">
        <v>930800657</v>
      </c>
      <c r="T98" s="4"/>
      <c r="U98" s="6">
        <v>1E-3</v>
      </c>
    </row>
    <row r="99" spans="1:21" ht="18.75" x14ac:dyDescent="0.45">
      <c r="A99" s="2" t="s">
        <v>64</v>
      </c>
      <c r="C99" s="5">
        <v>0</v>
      </c>
      <c r="D99" s="4"/>
      <c r="E99" s="15">
        <v>-631412372</v>
      </c>
      <c r="F99" s="15"/>
      <c r="G99" s="15">
        <v>0</v>
      </c>
      <c r="H99" s="15"/>
      <c r="I99" s="15">
        <v>-631412372</v>
      </c>
      <c r="J99" s="4"/>
      <c r="K99" s="6">
        <v>-2.2000000000000001E-3</v>
      </c>
      <c r="L99" s="4"/>
      <c r="M99" s="15">
        <v>0</v>
      </c>
      <c r="N99" s="15"/>
      <c r="O99" s="15">
        <v>-631412372</v>
      </c>
      <c r="P99" s="15"/>
      <c r="Q99" s="15">
        <v>0</v>
      </c>
      <c r="R99" s="15"/>
      <c r="S99" s="15">
        <v>-631412372</v>
      </c>
      <c r="T99" s="4"/>
      <c r="U99" s="6">
        <v>-6.9999999999999999E-4</v>
      </c>
    </row>
    <row r="100" spans="1:21" ht="18.75" x14ac:dyDescent="0.45">
      <c r="A100" s="2" t="s">
        <v>30</v>
      </c>
      <c r="C100" s="5">
        <v>0</v>
      </c>
      <c r="D100" s="4"/>
      <c r="E100" s="15">
        <v>-4103438400</v>
      </c>
      <c r="F100" s="15"/>
      <c r="G100" s="15">
        <v>0</v>
      </c>
      <c r="H100" s="15"/>
      <c r="I100" s="15">
        <v>-4103438400</v>
      </c>
      <c r="J100" s="4"/>
      <c r="K100" s="6">
        <v>-1.43E-2</v>
      </c>
      <c r="L100" s="4"/>
      <c r="M100" s="15">
        <v>0</v>
      </c>
      <c r="N100" s="15"/>
      <c r="O100" s="15">
        <v>-57740070515</v>
      </c>
      <c r="P100" s="15"/>
      <c r="Q100" s="15">
        <v>0</v>
      </c>
      <c r="R100" s="15"/>
      <c r="S100" s="15">
        <v>-57740070515</v>
      </c>
      <c r="T100" s="4"/>
      <c r="U100" s="6">
        <v>-6.1400000000000003E-2</v>
      </c>
    </row>
    <row r="101" spans="1:21" ht="18.75" x14ac:dyDescent="0.45">
      <c r="A101" s="2" t="s">
        <v>34</v>
      </c>
      <c r="C101" s="5">
        <v>0</v>
      </c>
      <c r="D101" s="4"/>
      <c r="E101" s="15">
        <v>-5291451640</v>
      </c>
      <c r="F101" s="15"/>
      <c r="G101" s="15">
        <v>0</v>
      </c>
      <c r="H101" s="15"/>
      <c r="I101" s="15">
        <v>-5291451640</v>
      </c>
      <c r="J101" s="4"/>
      <c r="K101" s="6">
        <v>-1.84E-2</v>
      </c>
      <c r="L101" s="4"/>
      <c r="M101" s="15">
        <v>0</v>
      </c>
      <c r="N101" s="15"/>
      <c r="O101" s="15">
        <v>-26396698100</v>
      </c>
      <c r="P101" s="15"/>
      <c r="Q101" s="15">
        <v>0</v>
      </c>
      <c r="R101" s="15"/>
      <c r="S101" s="15">
        <v>-26396698100</v>
      </c>
      <c r="T101" s="4"/>
      <c r="U101" s="6">
        <v>-2.81E-2</v>
      </c>
    </row>
    <row r="102" spans="1:21" ht="18.75" x14ac:dyDescent="0.45">
      <c r="A102" s="2" t="s">
        <v>62</v>
      </c>
      <c r="C102" s="5">
        <v>0</v>
      </c>
      <c r="D102" s="4"/>
      <c r="E102" s="15">
        <v>1280461495</v>
      </c>
      <c r="F102" s="15"/>
      <c r="G102" s="15">
        <v>0</v>
      </c>
      <c r="H102" s="15"/>
      <c r="I102" s="15">
        <v>1280461495</v>
      </c>
      <c r="J102" s="4"/>
      <c r="K102" s="6">
        <v>4.4999999999999997E-3</v>
      </c>
      <c r="L102" s="4"/>
      <c r="M102" s="15">
        <v>0</v>
      </c>
      <c r="N102" s="15"/>
      <c r="O102" s="15">
        <v>1280461495</v>
      </c>
      <c r="P102" s="15"/>
      <c r="Q102" s="15">
        <v>0</v>
      </c>
      <c r="R102" s="15"/>
      <c r="S102" s="15">
        <v>1280461495</v>
      </c>
      <c r="T102" s="4"/>
      <c r="U102" s="6">
        <v>1.4E-3</v>
      </c>
    </row>
    <row r="103" spans="1:21" ht="18.75" x14ac:dyDescent="0.45">
      <c r="A103" s="2" t="s">
        <v>58</v>
      </c>
      <c r="C103" s="5">
        <v>0</v>
      </c>
      <c r="D103" s="4"/>
      <c r="E103" s="15">
        <v>0</v>
      </c>
      <c r="F103" s="15"/>
      <c r="G103" s="15">
        <v>0</v>
      </c>
      <c r="H103" s="15"/>
      <c r="I103" s="15">
        <v>0</v>
      </c>
      <c r="J103" s="4"/>
      <c r="K103" s="6">
        <v>0</v>
      </c>
      <c r="L103" s="4"/>
      <c r="M103" s="15">
        <v>0</v>
      </c>
      <c r="N103" s="15"/>
      <c r="O103" s="15">
        <f>216500-18</f>
        <v>216482</v>
      </c>
      <c r="P103" s="15"/>
      <c r="Q103" s="15">
        <v>0</v>
      </c>
      <c r="R103" s="15"/>
      <c r="S103" s="15">
        <f>O103</f>
        <v>216482</v>
      </c>
      <c r="T103" s="4"/>
      <c r="U103" s="6">
        <v>0</v>
      </c>
    </row>
    <row r="104" spans="1:21" ht="18.75" x14ac:dyDescent="0.45">
      <c r="A104" s="2" t="s">
        <v>239</v>
      </c>
      <c r="C104" s="5"/>
      <c r="D104" s="4"/>
      <c r="E104" s="15"/>
      <c r="F104" s="15"/>
      <c r="G104" s="15"/>
      <c r="H104" s="15"/>
      <c r="I104" s="15"/>
      <c r="J104" s="4"/>
      <c r="K104" s="6"/>
      <c r="L104" s="4"/>
      <c r="M104" s="15"/>
      <c r="N104" s="15"/>
      <c r="O104" s="15"/>
      <c r="P104" s="15"/>
      <c r="Q104" s="15">
        <v>57501492</v>
      </c>
      <c r="R104" s="15"/>
      <c r="S104" s="15">
        <f>Q104</f>
        <v>57501492</v>
      </c>
      <c r="T104" s="4"/>
      <c r="U104" s="6"/>
    </row>
    <row r="105" spans="1:21" ht="18.75" thickBot="1" x14ac:dyDescent="0.45">
      <c r="C105" s="8">
        <f>SUM(C8:C103)</f>
        <v>0</v>
      </c>
      <c r="E105" s="8">
        <f>SUM(E8:E103)</f>
        <v>319657185717</v>
      </c>
      <c r="G105" s="16">
        <f>SUM(G8:G103)</f>
        <v>-37935860590</v>
      </c>
      <c r="I105" s="8">
        <f>SUM(I8:I103)</f>
        <v>281721325127</v>
      </c>
      <c r="M105" s="16">
        <f>SUM(M8:M103)</f>
        <v>96304350012</v>
      </c>
      <c r="N105" s="4"/>
      <c r="O105" s="16">
        <f>SUM(O8:O103)</f>
        <v>-583864755147</v>
      </c>
      <c r="P105" s="4"/>
      <c r="Q105" s="16">
        <f>SUM(Q8:Q104)</f>
        <v>1364966984071</v>
      </c>
      <c r="R105" s="4"/>
      <c r="S105" s="16">
        <f>SUM(S8:S104)</f>
        <v>877406578936</v>
      </c>
    </row>
    <row r="106" spans="1:21" ht="18.75" thickTop="1" x14ac:dyDescent="0.4">
      <c r="O106" s="15"/>
    </row>
    <row r="107" spans="1:21" x14ac:dyDescent="0.4">
      <c r="Q107" s="15"/>
      <c r="S107" s="9"/>
    </row>
    <row r="108" spans="1:21" x14ac:dyDescent="0.4">
      <c r="M108" s="9"/>
      <c r="O108" s="9"/>
    </row>
    <row r="109" spans="1:21" x14ac:dyDescent="0.4">
      <c r="Q109" s="9"/>
    </row>
    <row r="110" spans="1:21" x14ac:dyDescent="0.4">
      <c r="S110" s="9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41" orientation="landscape" r:id="rId1"/>
  <rowBreaks count="1" manualBreakCount="1">
    <brk id="40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4" sqref="A4:Q4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6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120</v>
      </c>
      <c r="C6" s="18" t="s">
        <v>118</v>
      </c>
      <c r="D6" s="18" t="s">
        <v>118</v>
      </c>
      <c r="E6" s="18" t="s">
        <v>118</v>
      </c>
      <c r="F6" s="18" t="s">
        <v>118</v>
      </c>
      <c r="G6" s="18" t="s">
        <v>118</v>
      </c>
      <c r="H6" s="18" t="s">
        <v>118</v>
      </c>
      <c r="I6" s="18" t="s">
        <v>118</v>
      </c>
      <c r="K6" s="18" t="s">
        <v>119</v>
      </c>
      <c r="L6" s="18" t="s">
        <v>119</v>
      </c>
      <c r="M6" s="18" t="s">
        <v>119</v>
      </c>
      <c r="N6" s="18" t="s">
        <v>119</v>
      </c>
      <c r="O6" s="18" t="s">
        <v>119</v>
      </c>
      <c r="P6" s="18" t="s">
        <v>119</v>
      </c>
      <c r="Q6" s="18" t="s">
        <v>119</v>
      </c>
    </row>
    <row r="7" spans="1:17" ht="27.75" x14ac:dyDescent="0.4">
      <c r="A7" s="18" t="s">
        <v>120</v>
      </c>
      <c r="C7" s="18" t="s">
        <v>212</v>
      </c>
      <c r="E7" s="18" t="s">
        <v>210</v>
      </c>
      <c r="G7" s="18" t="s">
        <v>211</v>
      </c>
      <c r="I7" s="18" t="s">
        <v>213</v>
      </c>
      <c r="K7" s="18" t="s">
        <v>212</v>
      </c>
      <c r="M7" s="18" t="s">
        <v>210</v>
      </c>
      <c r="O7" s="18" t="s">
        <v>211</v>
      </c>
      <c r="Q7" s="18" t="s">
        <v>213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rightToLeft="1" workbookViewId="0">
      <selection activeCell="H8" sqref="H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7" width="1" style="1" customWidth="1"/>
    <col min="8" max="8" width="21.710937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18" t="s">
        <v>0</v>
      </c>
      <c r="B2" s="18"/>
      <c r="C2" s="18"/>
      <c r="D2" s="18"/>
      <c r="E2" s="18"/>
      <c r="F2" s="18"/>
      <c r="G2" s="18"/>
      <c r="H2" s="18"/>
    </row>
    <row r="3" spans="1:9" ht="27.75" x14ac:dyDescent="0.4">
      <c r="A3" s="18" t="s">
        <v>116</v>
      </c>
      <c r="B3" s="18"/>
      <c r="C3" s="18"/>
      <c r="D3" s="18"/>
      <c r="E3" s="18"/>
      <c r="F3" s="18"/>
      <c r="G3" s="18"/>
      <c r="H3" s="18"/>
    </row>
    <row r="4" spans="1:9" ht="27.75" x14ac:dyDescent="0.4">
      <c r="A4" s="18" t="s">
        <v>2</v>
      </c>
      <c r="B4" s="18"/>
      <c r="C4" s="18"/>
      <c r="D4" s="18"/>
      <c r="E4" s="18"/>
      <c r="F4" s="18"/>
      <c r="G4" s="18"/>
      <c r="H4" s="18"/>
    </row>
    <row r="6" spans="1:9" ht="27.75" x14ac:dyDescent="0.4">
      <c r="A6" s="18" t="s">
        <v>214</v>
      </c>
      <c r="B6" s="18" t="s">
        <v>214</v>
      </c>
      <c r="C6" s="18" t="s">
        <v>214</v>
      </c>
      <c r="E6" s="18" t="s">
        <v>118</v>
      </c>
      <c r="F6" s="18" t="s">
        <v>118</v>
      </c>
      <c r="H6" s="18" t="s">
        <v>119</v>
      </c>
      <c r="I6" s="18" t="s">
        <v>119</v>
      </c>
    </row>
    <row r="7" spans="1:9" ht="56.25" customHeight="1" x14ac:dyDescent="0.4">
      <c r="A7" s="18" t="s">
        <v>215</v>
      </c>
      <c r="C7" s="18" t="s">
        <v>88</v>
      </c>
      <c r="E7" s="19" t="s">
        <v>237</v>
      </c>
      <c r="H7" s="19" t="s">
        <v>237</v>
      </c>
    </row>
    <row r="8" spans="1:9" ht="18.75" x14ac:dyDescent="0.45">
      <c r="A8" s="2" t="s">
        <v>94</v>
      </c>
      <c r="C8" s="11" t="s">
        <v>95</v>
      </c>
      <c r="D8" s="11"/>
      <c r="E8" s="10">
        <v>36314555</v>
      </c>
      <c r="F8" s="11"/>
      <c r="G8" s="11"/>
      <c r="H8" s="10">
        <v>237816805</v>
      </c>
    </row>
    <row r="9" spans="1:9" ht="18.75" x14ac:dyDescent="0.45">
      <c r="A9" s="2" t="s">
        <v>98</v>
      </c>
      <c r="C9" s="11" t="s">
        <v>99</v>
      </c>
      <c r="D9" s="11"/>
      <c r="E9" s="10">
        <v>2883</v>
      </c>
      <c r="F9" s="11"/>
      <c r="G9" s="11"/>
      <c r="H9" s="10">
        <v>24070</v>
      </c>
    </row>
    <row r="10" spans="1:9" ht="18.75" x14ac:dyDescent="0.45">
      <c r="A10" s="2" t="s">
        <v>101</v>
      </c>
      <c r="C10" s="11" t="s">
        <v>102</v>
      </c>
      <c r="D10" s="11"/>
      <c r="E10" s="10">
        <v>4079</v>
      </c>
      <c r="F10" s="11"/>
      <c r="G10" s="11"/>
      <c r="H10" s="10">
        <v>6933</v>
      </c>
    </row>
    <row r="11" spans="1:9" ht="18.75" x14ac:dyDescent="0.45">
      <c r="A11" s="2" t="s">
        <v>104</v>
      </c>
      <c r="C11" s="11" t="s">
        <v>105</v>
      </c>
      <c r="D11" s="11"/>
      <c r="E11" s="10">
        <v>9974</v>
      </c>
      <c r="F11" s="11"/>
      <c r="G11" s="11"/>
      <c r="H11" s="10">
        <v>964579</v>
      </c>
    </row>
    <row r="12" spans="1:9" ht="18.75" x14ac:dyDescent="0.45">
      <c r="A12" s="2" t="s">
        <v>110</v>
      </c>
      <c r="C12" s="11" t="s">
        <v>111</v>
      </c>
      <c r="D12" s="11"/>
      <c r="E12" s="10">
        <v>10245</v>
      </c>
      <c r="F12" s="11"/>
      <c r="G12" s="11"/>
      <c r="H12" s="10">
        <v>3302862</v>
      </c>
    </row>
    <row r="13" spans="1:9" ht="18.75" x14ac:dyDescent="0.45">
      <c r="A13" s="2" t="s">
        <v>110</v>
      </c>
      <c r="C13" s="11" t="s">
        <v>216</v>
      </c>
      <c r="D13" s="11"/>
      <c r="E13" s="10">
        <v>0</v>
      </c>
      <c r="F13" s="11"/>
      <c r="G13" s="11"/>
      <c r="H13" s="10">
        <v>20081967</v>
      </c>
    </row>
    <row r="14" spans="1:9" ht="18.75" x14ac:dyDescent="0.45">
      <c r="A14" s="2" t="s">
        <v>110</v>
      </c>
      <c r="C14" s="11" t="s">
        <v>113</v>
      </c>
      <c r="D14" s="11"/>
      <c r="E14" s="10">
        <v>4383606552</v>
      </c>
      <c r="F14" s="11"/>
      <c r="G14" s="11"/>
      <c r="H14" s="10">
        <v>19645901624</v>
      </c>
    </row>
    <row r="15" spans="1:9" ht="18.75" thickBot="1" x14ac:dyDescent="0.45">
      <c r="C15" s="11"/>
      <c r="D15" s="11"/>
      <c r="E15" s="13">
        <f>SUM(E8:E14)</f>
        <v>4419948288</v>
      </c>
      <c r="F15" s="11"/>
      <c r="G15" s="11"/>
      <c r="H15" s="13">
        <f>SUM(H8:H14)</f>
        <v>19908098840</v>
      </c>
    </row>
    <row r="16" spans="1:9" ht="18.75" thickTop="1" x14ac:dyDescent="0.4"/>
  </sheetData>
  <mergeCells count="10">
    <mergeCell ref="A2:H2"/>
    <mergeCell ref="H7"/>
    <mergeCell ref="H6:I6"/>
    <mergeCell ref="A4:H4"/>
    <mergeCell ref="A3:H3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abSelected="1" workbookViewId="0">
      <selection activeCell="E11" sqref="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8" t="s">
        <v>0</v>
      </c>
      <c r="B2" s="18"/>
      <c r="C2" s="18"/>
      <c r="D2" s="18"/>
      <c r="E2" s="18"/>
    </row>
    <row r="3" spans="1:5" ht="27.75" x14ac:dyDescent="0.4">
      <c r="A3" s="18" t="s">
        <v>116</v>
      </c>
      <c r="B3" s="18" t="s">
        <v>116</v>
      </c>
      <c r="C3" s="18" t="s">
        <v>116</v>
      </c>
      <c r="D3" s="18" t="s">
        <v>116</v>
      </c>
    </row>
    <row r="4" spans="1:5" ht="27.75" x14ac:dyDescent="0.4">
      <c r="A4" s="18" t="s">
        <v>2</v>
      </c>
      <c r="B4" s="18" t="s">
        <v>2</v>
      </c>
      <c r="C4" s="18" t="s">
        <v>2</v>
      </c>
      <c r="D4" s="18" t="s">
        <v>2</v>
      </c>
    </row>
    <row r="6" spans="1:5" ht="27.75" x14ac:dyDescent="0.4">
      <c r="A6" s="18" t="s">
        <v>217</v>
      </c>
      <c r="C6" s="18" t="s">
        <v>118</v>
      </c>
      <c r="E6" s="18" t="s">
        <v>6</v>
      </c>
    </row>
    <row r="7" spans="1:5" ht="27.75" x14ac:dyDescent="0.4">
      <c r="A7" s="18" t="s">
        <v>217</v>
      </c>
      <c r="C7" s="18" t="s">
        <v>91</v>
      </c>
      <c r="E7" s="18" t="s">
        <v>91</v>
      </c>
    </row>
    <row r="8" spans="1:5" ht="18.75" x14ac:dyDescent="0.45">
      <c r="A8" s="2" t="s">
        <v>217</v>
      </c>
      <c r="C8" s="15">
        <v>-1091</v>
      </c>
      <c r="D8" s="15"/>
      <c r="E8" s="15">
        <v>83081400</v>
      </c>
    </row>
    <row r="9" spans="1:5" ht="18.75" x14ac:dyDescent="0.45">
      <c r="A9" s="2" t="s">
        <v>218</v>
      </c>
      <c r="C9" s="15">
        <v>0</v>
      </c>
      <c r="D9" s="15"/>
      <c r="E9" s="15">
        <v>22</v>
      </c>
    </row>
    <row r="10" spans="1:5" ht="18.75" x14ac:dyDescent="0.45">
      <c r="A10" s="2" t="s">
        <v>219</v>
      </c>
      <c r="C10" s="15">
        <v>60940261</v>
      </c>
      <c r="D10" s="15"/>
      <c r="E10" s="15">
        <v>3127359698</v>
      </c>
    </row>
    <row r="11" spans="1:5" ht="19.5" thickBot="1" x14ac:dyDescent="0.5">
      <c r="A11" s="2" t="s">
        <v>125</v>
      </c>
      <c r="C11" s="16">
        <v>60939170</v>
      </c>
      <c r="D11" s="15"/>
      <c r="E11" s="16">
        <v>3210441120</v>
      </c>
    </row>
    <row r="12" spans="1:5" ht="18.75" thickTop="1" x14ac:dyDescent="0.4">
      <c r="C12" s="9"/>
      <c r="D12" s="9"/>
      <c r="E12" s="9"/>
    </row>
  </sheetData>
  <mergeCells count="8">
    <mergeCell ref="A3:D3"/>
    <mergeCell ref="A4:D4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rightToLeft="1" workbookViewId="0">
      <selection activeCell="E16" sqref="E16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0.85546875" style="1" bestFit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27.75" x14ac:dyDescent="0.4">
      <c r="A2" s="18" t="s">
        <v>0</v>
      </c>
      <c r="B2" s="18"/>
      <c r="C2" s="18"/>
      <c r="D2" s="18"/>
      <c r="E2" s="18"/>
      <c r="F2" s="18"/>
      <c r="G2" s="18"/>
    </row>
    <row r="3" spans="1:8" ht="27.75" x14ac:dyDescent="0.4">
      <c r="A3" s="18" t="s">
        <v>116</v>
      </c>
      <c r="B3" s="18"/>
      <c r="C3" s="18"/>
      <c r="D3" s="18"/>
      <c r="E3" s="18"/>
      <c r="F3" s="18"/>
      <c r="G3" s="18"/>
      <c r="H3" s="18"/>
    </row>
    <row r="4" spans="1:8" ht="27.75" x14ac:dyDescent="0.4">
      <c r="A4" s="18" t="s">
        <v>2</v>
      </c>
      <c r="B4" s="18"/>
      <c r="C4" s="18"/>
      <c r="D4" s="18"/>
      <c r="E4" s="18"/>
      <c r="F4" s="18"/>
      <c r="G4" s="18"/>
    </row>
    <row r="6" spans="1:8" ht="53.25" customHeight="1" x14ac:dyDescent="0.4">
      <c r="A6" s="18" t="s">
        <v>120</v>
      </c>
      <c r="C6" s="18" t="s">
        <v>91</v>
      </c>
      <c r="E6" s="19" t="s">
        <v>236</v>
      </c>
      <c r="G6" s="19" t="s">
        <v>223</v>
      </c>
    </row>
    <row r="7" spans="1:8" ht="18.75" x14ac:dyDescent="0.45">
      <c r="A7" s="2" t="s">
        <v>220</v>
      </c>
      <c r="C7" s="3">
        <v>281721325127</v>
      </c>
      <c r="E7" s="6">
        <v>0.98150000000000004</v>
      </c>
      <c r="F7" s="4"/>
      <c r="G7" s="6">
        <v>7.0699999999999999E-2</v>
      </c>
    </row>
    <row r="8" spans="1:8" ht="18.75" x14ac:dyDescent="0.45">
      <c r="A8" s="2" t="s">
        <v>221</v>
      </c>
      <c r="C8" s="3">
        <v>0</v>
      </c>
      <c r="E8" s="6">
        <v>0</v>
      </c>
      <c r="F8" s="4"/>
      <c r="G8" s="6">
        <v>0</v>
      </c>
    </row>
    <row r="9" spans="1:8" ht="18.75" x14ac:dyDescent="0.45">
      <c r="A9" s="2" t="s">
        <v>222</v>
      </c>
      <c r="C9" s="3">
        <v>4419948288</v>
      </c>
      <c r="E9" s="6">
        <v>1.54E-2</v>
      </c>
      <c r="F9" s="4"/>
      <c r="G9" s="6">
        <v>1.1000000000000001E-3</v>
      </c>
    </row>
    <row r="10" spans="1:8" ht="18.75" thickBot="1" x14ac:dyDescent="0.45">
      <c r="C10" s="7">
        <f>SUM(C7:C9)</f>
        <v>286141273415</v>
      </c>
    </row>
    <row r="11" spans="1:8" ht="18.75" thickTop="1" x14ac:dyDescent="0.4"/>
  </sheetData>
  <mergeCells count="7">
    <mergeCell ref="A6"/>
    <mergeCell ref="C6"/>
    <mergeCell ref="E6"/>
    <mergeCell ref="G6"/>
    <mergeCell ref="A2:G2"/>
    <mergeCell ref="A3:H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topLeftCell="A7" workbookViewId="0">
      <selection activeCell="K1" sqref="K1:K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H6" s="18" t="s">
        <v>4</v>
      </c>
      <c r="I6" s="18" t="s">
        <v>4</v>
      </c>
      <c r="K6" s="18" t="s">
        <v>6</v>
      </c>
      <c r="L6" s="18" t="s">
        <v>6</v>
      </c>
      <c r="M6" s="18" t="s">
        <v>6</v>
      </c>
      <c r="N6" s="18" t="s">
        <v>6</v>
      </c>
      <c r="O6" s="18" t="s">
        <v>6</v>
      </c>
      <c r="P6" s="18" t="s">
        <v>6</v>
      </c>
      <c r="Q6" s="18" t="s">
        <v>6</v>
      </c>
    </row>
    <row r="7" spans="1:17" ht="27.75" x14ac:dyDescent="0.4">
      <c r="A7" s="18" t="s">
        <v>3</v>
      </c>
      <c r="C7" s="18" t="s">
        <v>65</v>
      </c>
      <c r="E7" s="18" t="s">
        <v>66</v>
      </c>
      <c r="G7" s="18" t="s">
        <v>67</v>
      </c>
      <c r="I7" s="18" t="s">
        <v>68</v>
      </c>
      <c r="K7" s="18" t="s">
        <v>65</v>
      </c>
      <c r="M7" s="18" t="s">
        <v>66</v>
      </c>
      <c r="O7" s="18" t="s">
        <v>67</v>
      </c>
      <c r="Q7" s="18" t="s">
        <v>68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topLeftCell="H4" zoomScale="80" zoomScaleNormal="80" workbookViewId="0">
      <selection activeCell="A2" sqref="A2:AK2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7.75" x14ac:dyDescent="0.4">
      <c r="A6" s="18" t="s">
        <v>69</v>
      </c>
      <c r="B6" s="18" t="s">
        <v>69</v>
      </c>
      <c r="C6" s="18" t="s">
        <v>69</v>
      </c>
      <c r="D6" s="18" t="s">
        <v>69</v>
      </c>
      <c r="E6" s="18" t="s">
        <v>69</v>
      </c>
      <c r="F6" s="18" t="s">
        <v>69</v>
      </c>
      <c r="G6" s="18" t="s">
        <v>69</v>
      </c>
      <c r="H6" s="18" t="s">
        <v>69</v>
      </c>
      <c r="I6" s="18" t="s">
        <v>69</v>
      </c>
      <c r="J6" s="18" t="s">
        <v>69</v>
      </c>
      <c r="K6" s="18" t="s">
        <v>69</v>
      </c>
      <c r="L6" s="18" t="s">
        <v>69</v>
      </c>
      <c r="M6" s="18" t="s">
        <v>69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7.75" x14ac:dyDescent="0.4">
      <c r="A7" s="18" t="s">
        <v>70</v>
      </c>
      <c r="C7" s="18" t="s">
        <v>71</v>
      </c>
      <c r="E7" s="18" t="s">
        <v>72</v>
      </c>
      <c r="G7" s="18" t="s">
        <v>73</v>
      </c>
      <c r="I7" s="18" t="s">
        <v>74</v>
      </c>
      <c r="K7" s="18" t="s">
        <v>75</v>
      </c>
      <c r="M7" s="18" t="s">
        <v>68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76</v>
      </c>
      <c r="AG7" s="18" t="s">
        <v>8</v>
      </c>
      <c r="AI7" s="18" t="s">
        <v>9</v>
      </c>
      <c r="AK7" s="18" t="s">
        <v>13</v>
      </c>
    </row>
    <row r="8" spans="1:37" ht="27.75" x14ac:dyDescent="0.4">
      <c r="A8" s="18" t="s">
        <v>70</v>
      </c>
      <c r="C8" s="18" t="s">
        <v>71</v>
      </c>
      <c r="E8" s="18" t="s">
        <v>72</v>
      </c>
      <c r="G8" s="18" t="s">
        <v>73</v>
      </c>
      <c r="I8" s="18" t="s">
        <v>74</v>
      </c>
      <c r="K8" s="18" t="s">
        <v>75</v>
      </c>
      <c r="M8" s="18" t="s">
        <v>68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76</v>
      </c>
      <c r="AG8" s="18" t="s">
        <v>8</v>
      </c>
      <c r="AI8" s="18" t="s">
        <v>9</v>
      </c>
      <c r="AK8" s="18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3:AK3"/>
    <mergeCell ref="A4:AK4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topLeftCell="A4" workbookViewId="0">
      <selection activeCell="A4" sqref="A4:M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7.75" x14ac:dyDescent="0.4">
      <c r="A6" s="18" t="s">
        <v>3</v>
      </c>
      <c r="C6" s="18" t="s">
        <v>6</v>
      </c>
      <c r="D6" s="18" t="s">
        <v>6</v>
      </c>
      <c r="E6" s="18" t="s">
        <v>6</v>
      </c>
      <c r="F6" s="18" t="s">
        <v>6</v>
      </c>
      <c r="G6" s="18" t="s">
        <v>6</v>
      </c>
      <c r="H6" s="18" t="s">
        <v>6</v>
      </c>
      <c r="I6" s="18" t="s">
        <v>6</v>
      </c>
      <c r="J6" s="18" t="s">
        <v>6</v>
      </c>
      <c r="K6" s="18" t="s">
        <v>6</v>
      </c>
      <c r="L6" s="18" t="s">
        <v>6</v>
      </c>
      <c r="M6" s="18" t="s">
        <v>6</v>
      </c>
    </row>
    <row r="7" spans="1:13" ht="27.75" x14ac:dyDescent="0.4">
      <c r="A7" s="18" t="s">
        <v>3</v>
      </c>
      <c r="C7" s="18" t="s">
        <v>7</v>
      </c>
      <c r="E7" s="18" t="s">
        <v>77</v>
      </c>
      <c r="G7" s="18" t="s">
        <v>78</v>
      </c>
      <c r="I7" s="18" t="s">
        <v>79</v>
      </c>
      <c r="K7" s="18" t="s">
        <v>80</v>
      </c>
      <c r="M7" s="18" t="s">
        <v>81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J7" workbookViewId="0">
      <selection activeCell="I1" sqref="I1:I1048576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31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6" spans="1:31" ht="27.75" x14ac:dyDescent="0.4">
      <c r="A6" s="18" t="s">
        <v>82</v>
      </c>
      <c r="B6" s="18" t="s">
        <v>82</v>
      </c>
      <c r="C6" s="18" t="s">
        <v>82</v>
      </c>
      <c r="D6" s="18" t="s">
        <v>82</v>
      </c>
      <c r="E6" s="18" t="s">
        <v>82</v>
      </c>
      <c r="F6" s="18" t="s">
        <v>82</v>
      </c>
      <c r="G6" s="18" t="s">
        <v>82</v>
      </c>
      <c r="H6" s="18" t="s">
        <v>82</v>
      </c>
      <c r="I6" s="18" t="s">
        <v>82</v>
      </c>
      <c r="K6" s="18" t="s">
        <v>4</v>
      </c>
      <c r="L6" s="18" t="s">
        <v>4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  <c r="T6" s="18" t="s">
        <v>5</v>
      </c>
      <c r="U6" s="18" t="s">
        <v>5</v>
      </c>
      <c r="V6" s="18" t="s">
        <v>5</v>
      </c>
      <c r="W6" s="18" t="s">
        <v>5</v>
      </c>
      <c r="Y6" s="18" t="s">
        <v>6</v>
      </c>
      <c r="Z6" s="18" t="s">
        <v>6</v>
      </c>
      <c r="AA6" s="18" t="s">
        <v>6</v>
      </c>
      <c r="AB6" s="18" t="s">
        <v>6</v>
      </c>
      <c r="AC6" s="18" t="s">
        <v>6</v>
      </c>
      <c r="AD6" s="18" t="s">
        <v>6</v>
      </c>
      <c r="AE6" s="18" t="s">
        <v>6</v>
      </c>
    </row>
    <row r="7" spans="1:31" ht="27.75" x14ac:dyDescent="0.4">
      <c r="A7" s="18" t="s">
        <v>83</v>
      </c>
      <c r="C7" s="18" t="s">
        <v>74</v>
      </c>
      <c r="E7" s="18" t="s">
        <v>75</v>
      </c>
      <c r="G7" s="18" t="s">
        <v>84</v>
      </c>
      <c r="I7" s="18" t="s">
        <v>72</v>
      </c>
      <c r="K7" s="18" t="s">
        <v>7</v>
      </c>
      <c r="M7" s="18" t="s">
        <v>8</v>
      </c>
      <c r="O7" s="18" t="s">
        <v>9</v>
      </c>
      <c r="Q7" s="18" t="s">
        <v>10</v>
      </c>
      <c r="R7" s="18" t="s">
        <v>10</v>
      </c>
      <c r="S7" s="18" t="s">
        <v>10</v>
      </c>
      <c r="U7" s="18" t="s">
        <v>11</v>
      </c>
      <c r="V7" s="18" t="s">
        <v>11</v>
      </c>
      <c r="W7" s="18" t="s">
        <v>11</v>
      </c>
      <c r="Y7" s="18" t="s">
        <v>7</v>
      </c>
      <c r="AA7" s="18" t="s">
        <v>8</v>
      </c>
      <c r="AC7" s="18" t="s">
        <v>9</v>
      </c>
      <c r="AE7" s="18" t="s">
        <v>85</v>
      </c>
    </row>
    <row r="8" spans="1:31" ht="27.75" x14ac:dyDescent="0.4">
      <c r="A8" s="18" t="s">
        <v>83</v>
      </c>
      <c r="C8" s="18" t="s">
        <v>74</v>
      </c>
      <c r="E8" s="18" t="s">
        <v>75</v>
      </c>
      <c r="G8" s="18" t="s">
        <v>84</v>
      </c>
      <c r="I8" s="18" t="s">
        <v>72</v>
      </c>
      <c r="K8" s="18" t="s">
        <v>7</v>
      </c>
      <c r="M8" s="18" t="s">
        <v>8</v>
      </c>
      <c r="O8" s="18" t="s">
        <v>9</v>
      </c>
      <c r="Q8" s="18" t="s">
        <v>7</v>
      </c>
      <c r="S8" s="18" t="s">
        <v>8</v>
      </c>
      <c r="U8" s="18" t="s">
        <v>7</v>
      </c>
      <c r="W8" s="18" t="s">
        <v>14</v>
      </c>
      <c r="Y8" s="18" t="s">
        <v>7</v>
      </c>
      <c r="AA8" s="18" t="s">
        <v>8</v>
      </c>
      <c r="AC8" s="18" t="s">
        <v>9</v>
      </c>
      <c r="AE8" s="18" t="s">
        <v>85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7" workbookViewId="0">
      <selection activeCell="K8" sqref="K8:Q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7.75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7.75" x14ac:dyDescent="0.4">
      <c r="A6" s="18" t="s">
        <v>86</v>
      </c>
      <c r="C6" s="18" t="s">
        <v>87</v>
      </c>
      <c r="D6" s="18" t="s">
        <v>87</v>
      </c>
      <c r="E6" s="18" t="s">
        <v>87</v>
      </c>
      <c r="F6" s="18" t="s">
        <v>87</v>
      </c>
      <c r="G6" s="18" t="s">
        <v>87</v>
      </c>
      <c r="H6" s="18" t="s">
        <v>87</v>
      </c>
      <c r="I6" s="18" t="s">
        <v>87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57" customHeight="1" x14ac:dyDescent="0.4">
      <c r="A7" s="18" t="s">
        <v>86</v>
      </c>
      <c r="C7" s="18" t="s">
        <v>88</v>
      </c>
      <c r="E7" s="18" t="s">
        <v>89</v>
      </c>
      <c r="G7" s="18" t="s">
        <v>90</v>
      </c>
      <c r="I7" s="18" t="s">
        <v>75</v>
      </c>
      <c r="K7" s="18" t="s">
        <v>91</v>
      </c>
      <c r="M7" s="18" t="s">
        <v>92</v>
      </c>
      <c r="O7" s="18" t="s">
        <v>93</v>
      </c>
      <c r="Q7" s="18" t="s">
        <v>91</v>
      </c>
      <c r="S7" s="19" t="s">
        <v>224</v>
      </c>
    </row>
    <row r="8" spans="1:19" ht="18.75" x14ac:dyDescent="0.45">
      <c r="A8" s="2" t="s">
        <v>94</v>
      </c>
      <c r="C8" s="1" t="s">
        <v>95</v>
      </c>
      <c r="E8" s="1" t="s">
        <v>96</v>
      </c>
      <c r="G8" s="1" t="s">
        <v>97</v>
      </c>
      <c r="I8" s="1">
        <v>0</v>
      </c>
      <c r="K8" s="5">
        <v>3215187487</v>
      </c>
      <c r="L8" s="4"/>
      <c r="M8" s="5">
        <v>482712969775</v>
      </c>
      <c r="N8" s="4"/>
      <c r="O8" s="5">
        <v>432363688255</v>
      </c>
      <c r="P8" s="4"/>
      <c r="Q8" s="5">
        <v>53564469007</v>
      </c>
      <c r="S8" s="6">
        <v>1.34E-2</v>
      </c>
    </row>
    <row r="9" spans="1:19" ht="18.75" x14ac:dyDescent="0.45">
      <c r="A9" s="2" t="s">
        <v>98</v>
      </c>
      <c r="C9" s="1" t="s">
        <v>99</v>
      </c>
      <c r="E9" s="1" t="s">
        <v>96</v>
      </c>
      <c r="G9" s="1" t="s">
        <v>100</v>
      </c>
      <c r="I9" s="1">
        <v>10</v>
      </c>
      <c r="K9" s="5">
        <v>353440</v>
      </c>
      <c r="L9" s="4"/>
      <c r="M9" s="5">
        <v>2881</v>
      </c>
      <c r="N9" s="4"/>
      <c r="O9" s="5">
        <v>0</v>
      </c>
      <c r="P9" s="4"/>
      <c r="Q9" s="5">
        <v>356321</v>
      </c>
      <c r="S9" s="6">
        <v>0</v>
      </c>
    </row>
    <row r="10" spans="1:19" ht="18.75" x14ac:dyDescent="0.45">
      <c r="A10" s="2" t="s">
        <v>101</v>
      </c>
      <c r="C10" s="1" t="s">
        <v>102</v>
      </c>
      <c r="E10" s="1" t="s">
        <v>96</v>
      </c>
      <c r="G10" s="1" t="s">
        <v>103</v>
      </c>
      <c r="I10" s="1">
        <v>10</v>
      </c>
      <c r="K10" s="5">
        <v>623336</v>
      </c>
      <c r="L10" s="4"/>
      <c r="M10" s="5">
        <v>4071</v>
      </c>
      <c r="N10" s="4"/>
      <c r="O10" s="5">
        <v>0</v>
      </c>
      <c r="P10" s="4"/>
      <c r="Q10" s="5">
        <v>627407</v>
      </c>
      <c r="S10" s="6">
        <v>0</v>
      </c>
    </row>
    <row r="11" spans="1:19" ht="18.75" x14ac:dyDescent="0.45">
      <c r="A11" s="2" t="s">
        <v>104</v>
      </c>
      <c r="C11" s="1" t="s">
        <v>105</v>
      </c>
      <c r="E11" s="1" t="s">
        <v>96</v>
      </c>
      <c r="G11" s="1" t="s">
        <v>106</v>
      </c>
      <c r="I11" s="1">
        <v>10</v>
      </c>
      <c r="K11" s="5">
        <v>1216541</v>
      </c>
      <c r="L11" s="4"/>
      <c r="M11" s="5">
        <v>9971</v>
      </c>
      <c r="N11" s="4"/>
      <c r="O11" s="5">
        <v>0</v>
      </c>
      <c r="P11" s="4"/>
      <c r="Q11" s="5">
        <v>1226512</v>
      </c>
      <c r="S11" s="6">
        <v>0</v>
      </c>
    </row>
    <row r="12" spans="1:19" ht="18.75" x14ac:dyDescent="0.45">
      <c r="A12" s="2" t="s">
        <v>104</v>
      </c>
      <c r="C12" s="1" t="s">
        <v>107</v>
      </c>
      <c r="E12" s="1" t="s">
        <v>108</v>
      </c>
      <c r="G12" s="1" t="s">
        <v>109</v>
      </c>
      <c r="I12" s="1">
        <v>0</v>
      </c>
      <c r="K12" s="5">
        <v>520000</v>
      </c>
      <c r="L12" s="4"/>
      <c r="M12" s="5">
        <v>0</v>
      </c>
      <c r="N12" s="4"/>
      <c r="O12" s="5">
        <v>0</v>
      </c>
      <c r="P12" s="4"/>
      <c r="Q12" s="5">
        <v>520000</v>
      </c>
      <c r="S12" s="6">
        <v>0</v>
      </c>
    </row>
    <row r="13" spans="1:19" ht="18.75" x14ac:dyDescent="0.45">
      <c r="A13" s="2" t="s">
        <v>110</v>
      </c>
      <c r="C13" s="1" t="s">
        <v>111</v>
      </c>
      <c r="E13" s="1" t="s">
        <v>96</v>
      </c>
      <c r="G13" s="1" t="s">
        <v>112</v>
      </c>
      <c r="I13" s="1">
        <v>0</v>
      </c>
      <c r="K13" s="5">
        <v>1250000</v>
      </c>
      <c r="L13" s="4"/>
      <c r="M13" s="5">
        <v>266791813524</v>
      </c>
      <c r="N13" s="4"/>
      <c r="O13" s="5">
        <v>266783313524</v>
      </c>
      <c r="P13" s="4"/>
      <c r="Q13" s="5">
        <v>9750000</v>
      </c>
      <c r="S13" s="6">
        <v>0</v>
      </c>
    </row>
    <row r="14" spans="1:19" ht="18.75" x14ac:dyDescent="0.45">
      <c r="A14" s="2" t="s">
        <v>110</v>
      </c>
      <c r="C14" s="1" t="s">
        <v>113</v>
      </c>
      <c r="E14" s="1" t="s">
        <v>114</v>
      </c>
      <c r="G14" s="1" t="s">
        <v>115</v>
      </c>
      <c r="I14" s="1">
        <v>21</v>
      </c>
      <c r="K14" s="5">
        <v>350000000000</v>
      </c>
      <c r="L14" s="4"/>
      <c r="M14" s="5">
        <v>0</v>
      </c>
      <c r="N14" s="4"/>
      <c r="O14" s="5">
        <v>260000000000</v>
      </c>
      <c r="P14" s="4"/>
      <c r="Q14" s="5">
        <v>90000000000</v>
      </c>
      <c r="S14" s="6">
        <v>2.2599999999999999E-2</v>
      </c>
    </row>
    <row r="15" spans="1:19" ht="18.75" thickBot="1" x14ac:dyDescent="0.45">
      <c r="K15" s="8">
        <f>SUM(K8:K14)</f>
        <v>353219150804</v>
      </c>
      <c r="L15" s="4"/>
      <c r="M15" s="8">
        <f>SUM(M8:M14)</f>
        <v>749504800222</v>
      </c>
      <c r="N15" s="4"/>
      <c r="O15" s="8">
        <f>SUM(O8:O14)</f>
        <v>959147001779</v>
      </c>
      <c r="P15" s="4"/>
      <c r="Q15" s="8">
        <f>SUM(Q8:Q14)</f>
        <v>143576949247</v>
      </c>
    </row>
    <row r="16" spans="1:19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rightToLeft="1" topLeftCell="A7" workbookViewId="0">
      <selection activeCell="S18" sqref="S1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7.75" x14ac:dyDescent="0.4">
      <c r="A6" s="18" t="s">
        <v>117</v>
      </c>
      <c r="B6" s="18" t="s">
        <v>117</v>
      </c>
      <c r="C6" s="18" t="s">
        <v>117</v>
      </c>
      <c r="D6" s="18" t="s">
        <v>117</v>
      </c>
      <c r="E6" s="18" t="s">
        <v>117</v>
      </c>
      <c r="F6" s="18" t="s">
        <v>117</v>
      </c>
      <c r="G6" s="18" t="s">
        <v>117</v>
      </c>
      <c r="I6" s="18" t="s">
        <v>118</v>
      </c>
      <c r="J6" s="18" t="s">
        <v>118</v>
      </c>
      <c r="K6" s="18" t="s">
        <v>118</v>
      </c>
      <c r="L6" s="18" t="s">
        <v>118</v>
      </c>
      <c r="M6" s="18" t="s">
        <v>118</v>
      </c>
      <c r="O6" s="18" t="s">
        <v>119</v>
      </c>
      <c r="P6" s="18" t="s">
        <v>119</v>
      </c>
      <c r="Q6" s="18" t="s">
        <v>119</v>
      </c>
      <c r="R6" s="18" t="s">
        <v>119</v>
      </c>
      <c r="S6" s="18" t="s">
        <v>119</v>
      </c>
    </row>
    <row r="7" spans="1:19" ht="27.75" x14ac:dyDescent="0.4">
      <c r="A7" s="18" t="s">
        <v>120</v>
      </c>
      <c r="C7" s="18" t="s">
        <v>121</v>
      </c>
      <c r="E7" s="18" t="s">
        <v>74</v>
      </c>
      <c r="G7" s="18" t="s">
        <v>75</v>
      </c>
      <c r="I7" s="18" t="s">
        <v>122</v>
      </c>
      <c r="K7" s="18" t="s">
        <v>123</v>
      </c>
      <c r="M7" s="18" t="s">
        <v>124</v>
      </c>
      <c r="O7" s="18" t="s">
        <v>122</v>
      </c>
      <c r="Q7" s="18" t="s">
        <v>123</v>
      </c>
      <c r="S7" s="18" t="s">
        <v>124</v>
      </c>
    </row>
    <row r="8" spans="1:19" ht="18.75" x14ac:dyDescent="0.45">
      <c r="A8" s="2" t="s">
        <v>94</v>
      </c>
      <c r="C8" s="10">
        <v>30</v>
      </c>
      <c r="D8" s="11"/>
      <c r="E8" s="11" t="s">
        <v>125</v>
      </c>
      <c r="F8" s="11"/>
      <c r="G8" s="11">
        <v>0</v>
      </c>
      <c r="H8" s="11"/>
      <c r="I8" s="10">
        <v>36314555</v>
      </c>
      <c r="J8" s="11"/>
      <c r="K8" s="10">
        <v>0</v>
      </c>
      <c r="L8" s="11"/>
      <c r="M8" s="10">
        <v>36314555</v>
      </c>
      <c r="N8" s="11"/>
      <c r="O8" s="10">
        <v>237816805</v>
      </c>
      <c r="P8" s="11"/>
      <c r="Q8" s="10">
        <v>0</v>
      </c>
      <c r="R8" s="11"/>
      <c r="S8" s="10">
        <v>237816805</v>
      </c>
    </row>
    <row r="9" spans="1:19" ht="18.75" x14ac:dyDescent="0.45">
      <c r="A9" s="2" t="s">
        <v>98</v>
      </c>
      <c r="C9" s="10">
        <v>29</v>
      </c>
      <c r="D9" s="11"/>
      <c r="E9" s="11" t="s">
        <v>125</v>
      </c>
      <c r="F9" s="11"/>
      <c r="G9" s="11">
        <v>10</v>
      </c>
      <c r="H9" s="11"/>
      <c r="I9" s="10">
        <v>2883</v>
      </c>
      <c r="J9" s="11"/>
      <c r="K9" s="10">
        <v>0</v>
      </c>
      <c r="L9" s="11"/>
      <c r="M9" s="10">
        <v>2883</v>
      </c>
      <c r="N9" s="11"/>
      <c r="O9" s="10">
        <v>24070</v>
      </c>
      <c r="P9" s="11"/>
      <c r="Q9" s="10">
        <v>2</v>
      </c>
      <c r="R9" s="11"/>
      <c r="S9" s="10">
        <v>24068</v>
      </c>
    </row>
    <row r="10" spans="1:19" ht="18.75" x14ac:dyDescent="0.45">
      <c r="A10" s="2" t="s">
        <v>101</v>
      </c>
      <c r="C10" s="10">
        <v>23</v>
      </c>
      <c r="D10" s="11"/>
      <c r="E10" s="11" t="s">
        <v>125</v>
      </c>
      <c r="F10" s="11"/>
      <c r="G10" s="11">
        <v>10</v>
      </c>
      <c r="H10" s="11"/>
      <c r="I10" s="10">
        <v>4079</v>
      </c>
      <c r="J10" s="11"/>
      <c r="K10" s="10">
        <v>0</v>
      </c>
      <c r="L10" s="11"/>
      <c r="M10" s="10">
        <v>4079</v>
      </c>
      <c r="N10" s="11"/>
      <c r="O10" s="10">
        <v>6933</v>
      </c>
      <c r="P10" s="11"/>
      <c r="Q10" s="10">
        <v>9</v>
      </c>
      <c r="R10" s="11"/>
      <c r="S10" s="10">
        <v>6924</v>
      </c>
    </row>
    <row r="11" spans="1:19" ht="18.75" x14ac:dyDescent="0.45">
      <c r="A11" s="2" t="s">
        <v>104</v>
      </c>
      <c r="C11" s="10">
        <v>30</v>
      </c>
      <c r="D11" s="11"/>
      <c r="E11" s="11" t="s">
        <v>125</v>
      </c>
      <c r="F11" s="11"/>
      <c r="G11" s="11">
        <v>10</v>
      </c>
      <c r="H11" s="11"/>
      <c r="I11" s="10">
        <v>9974</v>
      </c>
      <c r="J11" s="11"/>
      <c r="K11" s="10">
        <v>0</v>
      </c>
      <c r="L11" s="11"/>
      <c r="M11" s="10">
        <v>9974</v>
      </c>
      <c r="N11" s="11"/>
      <c r="O11" s="10">
        <v>964579</v>
      </c>
      <c r="P11" s="11"/>
      <c r="Q11" s="10">
        <v>0</v>
      </c>
      <c r="R11" s="11"/>
      <c r="S11" s="10">
        <v>964579</v>
      </c>
    </row>
    <row r="12" spans="1:19" ht="18.75" x14ac:dyDescent="0.45">
      <c r="A12" s="2" t="s">
        <v>110</v>
      </c>
      <c r="C12" s="10">
        <v>17</v>
      </c>
      <c r="D12" s="11"/>
      <c r="E12" s="11" t="s">
        <v>125</v>
      </c>
      <c r="F12" s="11"/>
      <c r="G12" s="11">
        <v>0</v>
      </c>
      <c r="H12" s="11"/>
      <c r="I12" s="10">
        <v>10245</v>
      </c>
      <c r="J12" s="11"/>
      <c r="K12" s="10">
        <v>0</v>
      </c>
      <c r="L12" s="11"/>
      <c r="M12" s="10">
        <v>10245</v>
      </c>
      <c r="N12" s="11"/>
      <c r="O12" s="10">
        <v>3302862</v>
      </c>
      <c r="P12" s="11"/>
      <c r="Q12" s="10">
        <v>0</v>
      </c>
      <c r="R12" s="11"/>
      <c r="S12" s="10">
        <v>3302862</v>
      </c>
    </row>
    <row r="13" spans="1:19" ht="18.75" x14ac:dyDescent="0.45">
      <c r="A13" s="2" t="s">
        <v>110</v>
      </c>
      <c r="C13" s="10">
        <v>12</v>
      </c>
      <c r="D13" s="11"/>
      <c r="E13" s="11" t="s">
        <v>125</v>
      </c>
      <c r="F13" s="11"/>
      <c r="G13" s="11">
        <v>21</v>
      </c>
      <c r="H13" s="11"/>
      <c r="I13" s="10">
        <v>0</v>
      </c>
      <c r="J13" s="11"/>
      <c r="K13" s="10">
        <v>0</v>
      </c>
      <c r="L13" s="11"/>
      <c r="M13" s="10">
        <v>0</v>
      </c>
      <c r="N13" s="11"/>
      <c r="O13" s="10">
        <v>20081967</v>
      </c>
      <c r="P13" s="11"/>
      <c r="Q13" s="10">
        <v>137324</v>
      </c>
      <c r="R13" s="11"/>
      <c r="S13" s="10">
        <v>19944643</v>
      </c>
    </row>
    <row r="14" spans="1:19" ht="18.75" x14ac:dyDescent="0.45">
      <c r="A14" s="2" t="s">
        <v>110</v>
      </c>
      <c r="C14" s="10">
        <v>14</v>
      </c>
      <c r="D14" s="11"/>
      <c r="E14" s="11" t="s">
        <v>125</v>
      </c>
      <c r="F14" s="11"/>
      <c r="G14" s="11">
        <v>21</v>
      </c>
      <c r="H14" s="11"/>
      <c r="I14" s="10">
        <v>4383606552</v>
      </c>
      <c r="J14" s="11"/>
      <c r="K14" s="12">
        <v>-19190378</v>
      </c>
      <c r="L14" s="11"/>
      <c r="M14" s="10">
        <v>4402796930</v>
      </c>
      <c r="N14" s="11"/>
      <c r="O14" s="10">
        <v>19645901624</v>
      </c>
      <c r="P14" s="11"/>
      <c r="Q14" s="10">
        <v>6185599</v>
      </c>
      <c r="R14" s="11"/>
      <c r="S14" s="10">
        <v>19639716025</v>
      </c>
    </row>
    <row r="15" spans="1:19" ht="18.75" thickBot="1" x14ac:dyDescent="0.45">
      <c r="C15" s="11"/>
      <c r="D15" s="11"/>
      <c r="E15" s="11"/>
      <c r="F15" s="11"/>
      <c r="G15" s="11"/>
      <c r="H15" s="11"/>
      <c r="I15" s="13">
        <f>SUM(I8:I14)</f>
        <v>4419948288</v>
      </c>
      <c r="J15" s="11"/>
      <c r="K15" s="14">
        <f>SUM(K8:K14)</f>
        <v>-19190378</v>
      </c>
      <c r="L15" s="11"/>
      <c r="M15" s="13">
        <f>SUM(M8:M14)</f>
        <v>4439138666</v>
      </c>
      <c r="N15" s="11"/>
      <c r="O15" s="13">
        <f>SUM(O8:O14)</f>
        <v>19908098840</v>
      </c>
      <c r="P15" s="11"/>
      <c r="Q15" s="13">
        <f>SUM(Q8:Q14)</f>
        <v>6322934</v>
      </c>
      <c r="R15" s="11"/>
      <c r="S15" s="13">
        <f>SUM(S8:S14)</f>
        <v>19901775906</v>
      </c>
    </row>
    <row r="16" spans="1:19" ht="18.75" thickTop="1" x14ac:dyDescent="0.4"/>
    <row r="18" spans="19:19" x14ac:dyDescent="0.4">
      <c r="S18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rightToLeft="1" topLeftCell="B44" workbookViewId="0">
      <selection activeCell="S52" sqref="S52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4.42578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.7109375" style="1" bestFit="1" customWidth="1"/>
    <col min="14" max="14" width="1" style="1" customWidth="1"/>
    <col min="15" max="15" width="13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7.75" x14ac:dyDescent="0.4">
      <c r="A6" s="18" t="s">
        <v>3</v>
      </c>
      <c r="C6" s="18" t="s">
        <v>126</v>
      </c>
      <c r="D6" s="18" t="s">
        <v>126</v>
      </c>
      <c r="E6" s="18" t="s">
        <v>126</v>
      </c>
      <c r="F6" s="18" t="s">
        <v>126</v>
      </c>
      <c r="G6" s="18" t="s">
        <v>126</v>
      </c>
      <c r="I6" s="18" t="s">
        <v>118</v>
      </c>
      <c r="J6" s="18" t="s">
        <v>118</v>
      </c>
      <c r="K6" s="18" t="s">
        <v>118</v>
      </c>
      <c r="L6" s="18" t="s">
        <v>118</v>
      </c>
      <c r="M6" s="18" t="s">
        <v>118</v>
      </c>
      <c r="O6" s="18" t="s">
        <v>119</v>
      </c>
      <c r="P6" s="18" t="s">
        <v>119</v>
      </c>
      <c r="Q6" s="18" t="s">
        <v>119</v>
      </c>
      <c r="R6" s="18" t="s">
        <v>119</v>
      </c>
      <c r="S6" s="18" t="s">
        <v>119</v>
      </c>
    </row>
    <row r="7" spans="1:19" ht="83.25" customHeight="1" x14ac:dyDescent="0.4">
      <c r="A7" s="18" t="s">
        <v>3</v>
      </c>
      <c r="C7" s="18" t="s">
        <v>127</v>
      </c>
      <c r="E7" s="19" t="s">
        <v>225</v>
      </c>
      <c r="G7" s="19" t="s">
        <v>226</v>
      </c>
      <c r="I7" s="19" t="s">
        <v>227</v>
      </c>
      <c r="K7" s="18" t="s">
        <v>123</v>
      </c>
      <c r="M7" s="19" t="s">
        <v>228</v>
      </c>
      <c r="O7" s="19" t="s">
        <v>229</v>
      </c>
      <c r="Q7" s="18" t="s">
        <v>123</v>
      </c>
      <c r="S7" s="19" t="s">
        <v>230</v>
      </c>
    </row>
    <row r="8" spans="1:19" ht="18.75" x14ac:dyDescent="0.45">
      <c r="A8" s="2" t="s">
        <v>38</v>
      </c>
      <c r="C8" s="4" t="s">
        <v>128</v>
      </c>
      <c r="D8" s="4"/>
      <c r="E8" s="5">
        <v>7904669</v>
      </c>
      <c r="F8" s="4"/>
      <c r="G8" s="5">
        <v>380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3003774220</v>
      </c>
      <c r="Q8" s="5">
        <v>0</v>
      </c>
      <c r="R8" s="4"/>
      <c r="S8" s="5">
        <v>3003774220</v>
      </c>
    </row>
    <row r="9" spans="1:19" ht="18.75" x14ac:dyDescent="0.45">
      <c r="A9" s="2" t="s">
        <v>52</v>
      </c>
      <c r="C9" s="4" t="s">
        <v>129</v>
      </c>
      <c r="D9" s="4"/>
      <c r="E9" s="5">
        <v>3550000</v>
      </c>
      <c r="F9" s="4"/>
      <c r="G9" s="5">
        <v>250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887500000</v>
      </c>
      <c r="Q9" s="5">
        <v>0</v>
      </c>
      <c r="R9" s="4"/>
      <c r="S9" s="5">
        <v>887500000</v>
      </c>
    </row>
    <row r="10" spans="1:19" ht="18.75" x14ac:dyDescent="0.45">
      <c r="A10" s="2" t="s">
        <v>130</v>
      </c>
      <c r="C10" s="4" t="s">
        <v>131</v>
      </c>
      <c r="D10" s="4"/>
      <c r="E10" s="5">
        <v>3223</v>
      </c>
      <c r="F10" s="4"/>
      <c r="G10" s="5">
        <v>670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2159410</v>
      </c>
      <c r="Q10" s="5">
        <v>0</v>
      </c>
      <c r="R10" s="4"/>
      <c r="S10" s="5">
        <v>2159410</v>
      </c>
    </row>
    <row r="11" spans="1:19" ht="18.75" x14ac:dyDescent="0.45">
      <c r="A11" s="2" t="s">
        <v>46</v>
      </c>
      <c r="C11" s="4" t="s">
        <v>132</v>
      </c>
      <c r="D11" s="4"/>
      <c r="E11" s="5">
        <v>1681266</v>
      </c>
      <c r="F11" s="4"/>
      <c r="G11" s="5">
        <v>140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235377240</v>
      </c>
      <c r="Q11" s="5">
        <v>0</v>
      </c>
      <c r="R11" s="4"/>
      <c r="S11" s="5">
        <v>235377240</v>
      </c>
    </row>
    <row r="12" spans="1:19" ht="18.75" x14ac:dyDescent="0.45">
      <c r="A12" s="2" t="s">
        <v>57</v>
      </c>
      <c r="C12" s="4" t="s">
        <v>133</v>
      </c>
      <c r="D12" s="4"/>
      <c r="E12" s="5">
        <v>599387</v>
      </c>
      <c r="F12" s="4"/>
      <c r="G12" s="5">
        <v>36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21577932</v>
      </c>
      <c r="Q12" s="5">
        <v>0</v>
      </c>
      <c r="R12" s="4"/>
      <c r="S12" s="5">
        <v>21577932</v>
      </c>
    </row>
    <row r="13" spans="1:19" ht="18.75" x14ac:dyDescent="0.45">
      <c r="A13" s="2" t="s">
        <v>36</v>
      </c>
      <c r="C13" s="4" t="s">
        <v>134</v>
      </c>
      <c r="D13" s="4"/>
      <c r="E13" s="5">
        <v>16315145</v>
      </c>
      <c r="F13" s="4"/>
      <c r="G13" s="5">
        <v>850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13867873250</v>
      </c>
      <c r="Q13" s="5">
        <v>0</v>
      </c>
      <c r="R13" s="4"/>
      <c r="S13" s="5">
        <v>13867873250</v>
      </c>
    </row>
    <row r="14" spans="1:19" ht="18.75" x14ac:dyDescent="0.45">
      <c r="A14" s="2" t="s">
        <v>31</v>
      </c>
      <c r="C14" s="4" t="s">
        <v>135</v>
      </c>
      <c r="D14" s="4"/>
      <c r="E14" s="5">
        <v>68060</v>
      </c>
      <c r="F14" s="4"/>
      <c r="G14" s="5">
        <v>600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40836000</v>
      </c>
      <c r="Q14" s="5">
        <v>0</v>
      </c>
      <c r="R14" s="4"/>
      <c r="S14" s="5">
        <v>40836000</v>
      </c>
    </row>
    <row r="15" spans="1:19" ht="18.75" x14ac:dyDescent="0.45">
      <c r="A15" s="2" t="s">
        <v>41</v>
      </c>
      <c r="C15" s="4" t="s">
        <v>136</v>
      </c>
      <c r="D15" s="4"/>
      <c r="E15" s="5">
        <v>2500000</v>
      </c>
      <c r="F15" s="4"/>
      <c r="G15" s="5">
        <v>1255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3137500000</v>
      </c>
      <c r="Q15" s="5">
        <v>0</v>
      </c>
      <c r="R15" s="4"/>
      <c r="S15" s="5">
        <v>3137500000</v>
      </c>
    </row>
    <row r="16" spans="1:19" ht="18.75" x14ac:dyDescent="0.45">
      <c r="A16" s="2" t="s">
        <v>21</v>
      </c>
      <c r="C16" s="4" t="s">
        <v>137</v>
      </c>
      <c r="D16" s="4"/>
      <c r="E16" s="5">
        <v>1050000</v>
      </c>
      <c r="F16" s="4"/>
      <c r="G16" s="5">
        <v>700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735000000</v>
      </c>
      <c r="Q16" s="5">
        <v>0</v>
      </c>
      <c r="R16" s="4"/>
      <c r="S16" s="5">
        <v>735000000</v>
      </c>
    </row>
    <row r="17" spans="1:19" ht="18.75" x14ac:dyDescent="0.45">
      <c r="A17" s="2" t="s">
        <v>138</v>
      </c>
      <c r="C17" s="4" t="s">
        <v>139</v>
      </c>
      <c r="D17" s="4"/>
      <c r="E17" s="5">
        <v>1000000</v>
      </c>
      <c r="F17" s="4"/>
      <c r="G17" s="5">
        <v>700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700000000</v>
      </c>
      <c r="Q17" s="5">
        <v>0</v>
      </c>
      <c r="R17" s="4"/>
      <c r="S17" s="5">
        <v>700000000</v>
      </c>
    </row>
    <row r="18" spans="1:19" ht="18.75" x14ac:dyDescent="0.45">
      <c r="A18" s="2" t="s">
        <v>54</v>
      </c>
      <c r="C18" s="4" t="s">
        <v>140</v>
      </c>
      <c r="D18" s="4"/>
      <c r="E18" s="5">
        <v>3600000</v>
      </c>
      <c r="F18" s="4"/>
      <c r="G18" s="5">
        <v>900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3240000000</v>
      </c>
      <c r="Q18" s="5">
        <v>0</v>
      </c>
      <c r="R18" s="4"/>
      <c r="S18" s="5">
        <v>3240000000</v>
      </c>
    </row>
    <row r="19" spans="1:19" ht="18.75" x14ac:dyDescent="0.45">
      <c r="A19" s="2" t="s">
        <v>45</v>
      </c>
      <c r="C19" s="4" t="s">
        <v>141</v>
      </c>
      <c r="D19" s="4"/>
      <c r="E19" s="5">
        <v>15000000</v>
      </c>
      <c r="F19" s="4"/>
      <c r="G19" s="5">
        <v>225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3375000000</v>
      </c>
      <c r="Q19" s="5">
        <v>0</v>
      </c>
      <c r="R19" s="4"/>
      <c r="S19" s="5">
        <v>3375000000</v>
      </c>
    </row>
    <row r="20" spans="1:19" ht="18.75" x14ac:dyDescent="0.45">
      <c r="A20" s="2" t="s">
        <v>142</v>
      </c>
      <c r="C20" s="4" t="s">
        <v>140</v>
      </c>
      <c r="D20" s="4"/>
      <c r="E20" s="5">
        <v>50000</v>
      </c>
      <c r="F20" s="4"/>
      <c r="G20" s="5">
        <v>1500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75000000</v>
      </c>
      <c r="Q20" s="5">
        <v>459496</v>
      </c>
      <c r="R20" s="4"/>
      <c r="S20" s="5">
        <v>74540504</v>
      </c>
    </row>
    <row r="21" spans="1:19" ht="18.75" x14ac:dyDescent="0.45">
      <c r="A21" s="2" t="s">
        <v>143</v>
      </c>
      <c r="C21" s="4" t="s">
        <v>141</v>
      </c>
      <c r="D21" s="4"/>
      <c r="E21" s="5">
        <v>600000</v>
      </c>
      <c r="F21" s="4"/>
      <c r="G21" s="5">
        <v>530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318000000</v>
      </c>
      <c r="Q21" s="5">
        <v>0</v>
      </c>
      <c r="R21" s="4"/>
      <c r="S21" s="5">
        <v>318000000</v>
      </c>
    </row>
    <row r="22" spans="1:19" ht="18.75" x14ac:dyDescent="0.45">
      <c r="A22" s="2" t="s">
        <v>15</v>
      </c>
      <c r="C22" s="4" t="s">
        <v>144</v>
      </c>
      <c r="D22" s="4"/>
      <c r="E22" s="5">
        <v>500000</v>
      </c>
      <c r="F22" s="4"/>
      <c r="G22" s="5">
        <v>1210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605000000</v>
      </c>
      <c r="Q22" s="5">
        <v>0</v>
      </c>
      <c r="R22" s="4"/>
      <c r="S22" s="5">
        <v>605000000</v>
      </c>
    </row>
    <row r="23" spans="1:19" ht="18.75" x14ac:dyDescent="0.45">
      <c r="A23" s="2" t="s">
        <v>18</v>
      </c>
      <c r="C23" s="4" t="s">
        <v>145</v>
      </c>
      <c r="D23" s="4"/>
      <c r="E23" s="5">
        <v>15375000</v>
      </c>
      <c r="F23" s="4"/>
      <c r="G23" s="5">
        <v>26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399750000</v>
      </c>
      <c r="Q23" s="5">
        <v>0</v>
      </c>
      <c r="R23" s="4"/>
      <c r="S23" s="5">
        <v>399750000</v>
      </c>
    </row>
    <row r="24" spans="1:19" ht="18.75" x14ac:dyDescent="0.45">
      <c r="A24" s="2" t="s">
        <v>146</v>
      </c>
      <c r="C24" s="4" t="s">
        <v>147</v>
      </c>
      <c r="D24" s="4"/>
      <c r="E24" s="5">
        <v>2350000</v>
      </c>
      <c r="F24" s="4"/>
      <c r="G24" s="5">
        <v>200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470000000</v>
      </c>
      <c r="Q24" s="5">
        <v>0</v>
      </c>
      <c r="R24" s="4"/>
      <c r="S24" s="5">
        <v>470000000</v>
      </c>
    </row>
    <row r="25" spans="1:19" ht="18.75" x14ac:dyDescent="0.45">
      <c r="A25" s="2" t="s">
        <v>148</v>
      </c>
      <c r="C25" s="4" t="s">
        <v>149</v>
      </c>
      <c r="D25" s="4"/>
      <c r="E25" s="5">
        <v>3000000</v>
      </c>
      <c r="F25" s="4"/>
      <c r="G25" s="5">
        <v>100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300000000</v>
      </c>
      <c r="Q25" s="5">
        <v>0</v>
      </c>
      <c r="R25" s="4"/>
      <c r="S25" s="5">
        <v>300000000</v>
      </c>
    </row>
    <row r="26" spans="1:19" ht="18.75" x14ac:dyDescent="0.45">
      <c r="A26" s="2" t="s">
        <v>150</v>
      </c>
      <c r="C26" s="4" t="s">
        <v>144</v>
      </c>
      <c r="D26" s="4"/>
      <c r="E26" s="5">
        <v>4000000</v>
      </c>
      <c r="F26" s="4"/>
      <c r="G26" s="5">
        <v>250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1000000000</v>
      </c>
      <c r="Q26" s="5">
        <v>0</v>
      </c>
      <c r="R26" s="4"/>
      <c r="S26" s="5">
        <v>1000000000</v>
      </c>
    </row>
    <row r="27" spans="1:19" ht="18.75" x14ac:dyDescent="0.45">
      <c r="A27" s="2" t="s">
        <v>20</v>
      </c>
      <c r="C27" s="4" t="s">
        <v>145</v>
      </c>
      <c r="D27" s="4"/>
      <c r="E27" s="5">
        <v>6883</v>
      </c>
      <c r="F27" s="4"/>
      <c r="G27" s="5">
        <v>420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2890860</v>
      </c>
      <c r="Q27" s="5">
        <v>0</v>
      </c>
      <c r="R27" s="4"/>
      <c r="S27" s="5">
        <v>2890860</v>
      </c>
    </row>
    <row r="28" spans="1:19" ht="18.75" x14ac:dyDescent="0.45">
      <c r="A28" s="2" t="s">
        <v>48</v>
      </c>
      <c r="C28" s="4" t="s">
        <v>4</v>
      </c>
      <c r="D28" s="4"/>
      <c r="E28" s="5">
        <v>2765000</v>
      </c>
      <c r="F28" s="4"/>
      <c r="G28" s="5">
        <v>1250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3456250000</v>
      </c>
      <c r="Q28" s="5">
        <v>440036611</v>
      </c>
      <c r="R28" s="4"/>
      <c r="S28" s="5">
        <v>3016213389</v>
      </c>
    </row>
    <row r="29" spans="1:19" ht="18.75" x14ac:dyDescent="0.45">
      <c r="A29" s="2" t="s">
        <v>24</v>
      </c>
      <c r="C29" s="4" t="s">
        <v>151</v>
      </c>
      <c r="D29" s="4"/>
      <c r="E29" s="5">
        <v>1750000</v>
      </c>
      <c r="F29" s="4"/>
      <c r="G29" s="5">
        <v>6800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11900000000</v>
      </c>
      <c r="Q29" s="5">
        <v>0</v>
      </c>
      <c r="R29" s="4"/>
      <c r="S29" s="5">
        <v>11900000000</v>
      </c>
    </row>
    <row r="30" spans="1:19" ht="18.75" x14ac:dyDescent="0.45">
      <c r="A30" s="2" t="s">
        <v>152</v>
      </c>
      <c r="C30" s="4" t="s">
        <v>153</v>
      </c>
      <c r="D30" s="4"/>
      <c r="E30" s="5">
        <v>200000</v>
      </c>
      <c r="F30" s="4"/>
      <c r="G30" s="5">
        <v>21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4200000</v>
      </c>
      <c r="Q30" s="5">
        <v>0</v>
      </c>
      <c r="R30" s="4"/>
      <c r="S30" s="5">
        <v>4200000</v>
      </c>
    </row>
    <row r="31" spans="1:19" ht="18.75" x14ac:dyDescent="0.45">
      <c r="A31" s="2" t="s">
        <v>154</v>
      </c>
      <c r="C31" s="4" t="s">
        <v>155</v>
      </c>
      <c r="D31" s="4"/>
      <c r="E31" s="5">
        <v>500000</v>
      </c>
      <c r="F31" s="4"/>
      <c r="G31" s="5">
        <v>260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130000000</v>
      </c>
      <c r="Q31" s="5">
        <v>0</v>
      </c>
      <c r="R31" s="4"/>
      <c r="S31" s="5">
        <v>130000000</v>
      </c>
    </row>
    <row r="32" spans="1:19" ht="18.75" x14ac:dyDescent="0.45">
      <c r="A32" s="2" t="s">
        <v>43</v>
      </c>
      <c r="C32" s="4" t="s">
        <v>156</v>
      </c>
      <c r="D32" s="4"/>
      <c r="E32" s="5">
        <v>11073224</v>
      </c>
      <c r="F32" s="4"/>
      <c r="G32" s="5">
        <v>348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3853481952</v>
      </c>
      <c r="Q32" s="5">
        <v>0</v>
      </c>
      <c r="R32" s="4"/>
      <c r="S32" s="5">
        <v>3853481952</v>
      </c>
    </row>
    <row r="33" spans="1:19" ht="18.75" x14ac:dyDescent="0.45">
      <c r="A33" s="2" t="s">
        <v>61</v>
      </c>
      <c r="C33" s="4" t="s">
        <v>157</v>
      </c>
      <c r="D33" s="4"/>
      <c r="E33" s="5">
        <v>10700000</v>
      </c>
      <c r="F33" s="4"/>
      <c r="G33" s="5">
        <v>630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6741000000</v>
      </c>
      <c r="Q33" s="5">
        <v>0</v>
      </c>
      <c r="R33" s="4"/>
      <c r="S33" s="5">
        <v>6741000000</v>
      </c>
    </row>
    <row r="34" spans="1:19" ht="18.75" x14ac:dyDescent="0.45">
      <c r="A34" s="2" t="s">
        <v>42</v>
      </c>
      <c r="C34" s="4" t="s">
        <v>158</v>
      </c>
      <c r="D34" s="4"/>
      <c r="E34" s="5">
        <v>780761</v>
      </c>
      <c r="F34" s="4"/>
      <c r="G34" s="5">
        <v>1565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1221890965</v>
      </c>
      <c r="Q34" s="5">
        <v>0</v>
      </c>
      <c r="R34" s="4"/>
      <c r="S34" s="5">
        <v>1221890965</v>
      </c>
    </row>
    <row r="35" spans="1:19" ht="18.75" x14ac:dyDescent="0.45">
      <c r="A35" s="2" t="s">
        <v>16</v>
      </c>
      <c r="C35" s="4" t="s">
        <v>145</v>
      </c>
      <c r="D35" s="4"/>
      <c r="E35" s="5">
        <v>17000000</v>
      </c>
      <c r="F35" s="4"/>
      <c r="G35" s="5">
        <v>50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850000000</v>
      </c>
      <c r="Q35" s="5">
        <v>0</v>
      </c>
      <c r="R35" s="4"/>
      <c r="S35" s="5">
        <v>850000000</v>
      </c>
    </row>
    <row r="36" spans="1:19" ht="18.75" x14ac:dyDescent="0.45">
      <c r="A36" s="2" t="s">
        <v>56</v>
      </c>
      <c r="C36" s="4" t="s">
        <v>159</v>
      </c>
      <c r="D36" s="4"/>
      <c r="E36" s="5">
        <v>1000000</v>
      </c>
      <c r="F36" s="4"/>
      <c r="G36" s="5">
        <v>750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750000000</v>
      </c>
      <c r="Q36" s="5">
        <v>0</v>
      </c>
      <c r="R36" s="4"/>
      <c r="S36" s="5">
        <v>750000000</v>
      </c>
    </row>
    <row r="37" spans="1:19" ht="18.75" x14ac:dyDescent="0.45">
      <c r="A37" s="2" t="s">
        <v>160</v>
      </c>
      <c r="C37" s="4" t="s">
        <v>136</v>
      </c>
      <c r="D37" s="4"/>
      <c r="E37" s="5">
        <v>100000</v>
      </c>
      <c r="F37" s="4"/>
      <c r="G37" s="5">
        <v>112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11200000</v>
      </c>
      <c r="Q37" s="5">
        <v>0</v>
      </c>
      <c r="R37" s="4"/>
      <c r="S37" s="5">
        <v>11200000</v>
      </c>
    </row>
    <row r="38" spans="1:19" ht="18.75" x14ac:dyDescent="0.45">
      <c r="A38" s="2" t="s">
        <v>161</v>
      </c>
      <c r="C38" s="4" t="s">
        <v>162</v>
      </c>
      <c r="D38" s="4"/>
      <c r="E38" s="5">
        <v>284734</v>
      </c>
      <c r="F38" s="4"/>
      <c r="G38" s="5">
        <v>1000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284734000</v>
      </c>
      <c r="Q38" s="5">
        <v>0</v>
      </c>
      <c r="R38" s="4"/>
      <c r="S38" s="5">
        <v>284734000</v>
      </c>
    </row>
    <row r="39" spans="1:19" ht="18.75" x14ac:dyDescent="0.45">
      <c r="A39" s="2" t="s">
        <v>50</v>
      </c>
      <c r="C39" s="4" t="s">
        <v>156</v>
      </c>
      <c r="D39" s="4"/>
      <c r="E39" s="5">
        <v>1142895</v>
      </c>
      <c r="F39" s="4"/>
      <c r="G39" s="5">
        <v>1600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1828632000</v>
      </c>
      <c r="Q39" s="5">
        <v>91610061</v>
      </c>
      <c r="R39" s="4"/>
      <c r="S39" s="5">
        <v>1737021939</v>
      </c>
    </row>
    <row r="40" spans="1:19" ht="18.75" x14ac:dyDescent="0.45">
      <c r="A40" s="2" t="s">
        <v>163</v>
      </c>
      <c r="C40" s="4" t="s">
        <v>137</v>
      </c>
      <c r="D40" s="4"/>
      <c r="E40" s="5">
        <v>2000000</v>
      </c>
      <c r="F40" s="4"/>
      <c r="G40" s="5">
        <v>320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640000000</v>
      </c>
      <c r="Q40" s="5">
        <v>0</v>
      </c>
      <c r="R40" s="4"/>
      <c r="S40" s="5">
        <v>640000000</v>
      </c>
    </row>
    <row r="41" spans="1:19" ht="18.75" x14ac:dyDescent="0.45">
      <c r="A41" s="2" t="s">
        <v>51</v>
      </c>
      <c r="C41" s="4" t="s">
        <v>164</v>
      </c>
      <c r="D41" s="4"/>
      <c r="E41" s="5">
        <v>500000</v>
      </c>
      <c r="F41" s="4"/>
      <c r="G41" s="5">
        <v>1850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925000000</v>
      </c>
      <c r="Q41" s="5">
        <v>0</v>
      </c>
      <c r="R41" s="4"/>
      <c r="S41" s="5">
        <v>925000000</v>
      </c>
    </row>
    <row r="42" spans="1:19" ht="18.75" x14ac:dyDescent="0.45">
      <c r="A42" s="2" t="s">
        <v>44</v>
      </c>
      <c r="C42" s="4" t="s">
        <v>165</v>
      </c>
      <c r="D42" s="4"/>
      <c r="E42" s="5">
        <v>500000</v>
      </c>
      <c r="F42" s="4"/>
      <c r="G42" s="5">
        <v>2000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1000000000</v>
      </c>
      <c r="Q42" s="5">
        <v>0</v>
      </c>
      <c r="R42" s="4"/>
      <c r="S42" s="5">
        <v>1000000000</v>
      </c>
    </row>
    <row r="43" spans="1:19" ht="18.75" x14ac:dyDescent="0.45">
      <c r="A43" s="2" t="s">
        <v>166</v>
      </c>
      <c r="C43" s="4" t="s">
        <v>167</v>
      </c>
      <c r="D43" s="4"/>
      <c r="E43" s="5">
        <v>571764</v>
      </c>
      <c r="F43" s="4"/>
      <c r="G43" s="5">
        <v>300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171529200</v>
      </c>
      <c r="Q43" s="5">
        <v>0</v>
      </c>
      <c r="R43" s="4"/>
      <c r="S43" s="5">
        <v>171529200</v>
      </c>
    </row>
    <row r="44" spans="1:19" ht="18.75" x14ac:dyDescent="0.45">
      <c r="A44" s="2" t="s">
        <v>168</v>
      </c>
      <c r="C44" s="4" t="s">
        <v>169</v>
      </c>
      <c r="D44" s="4"/>
      <c r="E44" s="5">
        <v>130000</v>
      </c>
      <c r="F44" s="4"/>
      <c r="G44" s="5">
        <v>10000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1300000000</v>
      </c>
      <c r="Q44" s="5">
        <v>0</v>
      </c>
      <c r="R44" s="4"/>
      <c r="S44" s="5">
        <v>1300000000</v>
      </c>
    </row>
    <row r="45" spans="1:19" ht="18.75" x14ac:dyDescent="0.45">
      <c r="A45" s="2" t="s">
        <v>35</v>
      </c>
      <c r="C45" s="4" t="s">
        <v>170</v>
      </c>
      <c r="D45" s="4"/>
      <c r="E45" s="5">
        <v>14082871</v>
      </c>
      <c r="F45" s="4"/>
      <c r="G45" s="5">
        <v>690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9717180990</v>
      </c>
      <c r="Q45" s="5">
        <v>0</v>
      </c>
      <c r="R45" s="4"/>
      <c r="S45" s="5">
        <v>9717180990</v>
      </c>
    </row>
    <row r="46" spans="1:19" ht="18.75" x14ac:dyDescent="0.45">
      <c r="A46" s="2" t="s">
        <v>27</v>
      </c>
      <c r="C46" s="4" t="s">
        <v>171</v>
      </c>
      <c r="D46" s="4"/>
      <c r="E46" s="5">
        <v>1409230</v>
      </c>
      <c r="F46" s="4"/>
      <c r="G46" s="5">
        <v>8740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12316670200</v>
      </c>
      <c r="Q46" s="5">
        <v>0</v>
      </c>
      <c r="R46" s="4"/>
      <c r="S46" s="5">
        <v>12316670200</v>
      </c>
    </row>
    <row r="47" spans="1:19" ht="18.75" x14ac:dyDescent="0.45">
      <c r="A47" s="2" t="s">
        <v>172</v>
      </c>
      <c r="C47" s="4" t="s">
        <v>173</v>
      </c>
      <c r="D47" s="4"/>
      <c r="E47" s="5">
        <v>9364474</v>
      </c>
      <c r="F47" s="4"/>
      <c r="G47" s="5">
        <v>770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7210644980</v>
      </c>
      <c r="Q47" s="5">
        <v>0</v>
      </c>
      <c r="R47" s="4"/>
      <c r="S47" s="5">
        <v>7210644980</v>
      </c>
    </row>
    <row r="48" spans="1:19" ht="18.75" x14ac:dyDescent="0.45">
      <c r="A48" s="2" t="s">
        <v>29</v>
      </c>
      <c r="C48" s="4" t="s">
        <v>174</v>
      </c>
      <c r="D48" s="4"/>
      <c r="E48" s="5">
        <v>158520</v>
      </c>
      <c r="F48" s="4"/>
      <c r="G48" s="5">
        <v>15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2377800</v>
      </c>
      <c r="Q48" s="5">
        <v>1628</v>
      </c>
      <c r="R48" s="4"/>
      <c r="S48" s="5">
        <v>2376172</v>
      </c>
    </row>
    <row r="49" spans="1:19" ht="18.75" x14ac:dyDescent="0.45">
      <c r="A49" s="2" t="s">
        <v>22</v>
      </c>
      <c r="C49" s="4" t="s">
        <v>175</v>
      </c>
      <c r="D49" s="4"/>
      <c r="E49" s="5">
        <v>406308</v>
      </c>
      <c r="F49" s="4"/>
      <c r="G49" s="5">
        <v>257</v>
      </c>
      <c r="H49" s="4"/>
      <c r="I49" s="5">
        <v>0</v>
      </c>
      <c r="J49" s="4"/>
      <c r="K49" s="5">
        <v>0</v>
      </c>
      <c r="L49" s="4"/>
      <c r="M49" s="5">
        <v>0</v>
      </c>
      <c r="N49" s="4"/>
      <c r="O49" s="5">
        <f>104421156+5653</f>
        <v>104426809</v>
      </c>
      <c r="Q49" s="5">
        <v>0</v>
      </c>
      <c r="R49" s="4"/>
      <c r="S49" s="5">
        <f>104421156+5653</f>
        <v>104426809</v>
      </c>
    </row>
    <row r="50" spans="1:19" ht="18.75" thickBot="1" x14ac:dyDescent="0.45">
      <c r="I50" s="8">
        <f>SUM(I8:I49)</f>
        <v>0</v>
      </c>
      <c r="K50" s="8">
        <f>SUM(K8:K49)</f>
        <v>0</v>
      </c>
      <c r="M50" s="8">
        <f>SUM(M8:M49)</f>
        <v>0</v>
      </c>
      <c r="O50" s="8">
        <f>SUM(O8:O49)</f>
        <v>96836457808</v>
      </c>
      <c r="Q50" s="8">
        <f>SUM(Q8:Q49)</f>
        <v>532107796</v>
      </c>
      <c r="S50" s="8">
        <f>SUM(S8:S49)</f>
        <v>96304350012</v>
      </c>
    </row>
    <row r="51" spans="1:19" ht="18.75" thickTop="1" x14ac:dyDescent="0.4"/>
    <row r="52" spans="1:19" x14ac:dyDescent="0.4">
      <c r="O52" s="23"/>
      <c r="S52" s="3"/>
    </row>
    <row r="55" spans="1:19" x14ac:dyDescent="0.4">
      <c r="O55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"/>
  <sheetViews>
    <sheetView rightToLeft="1" topLeftCell="A58" workbookViewId="0">
      <selection activeCell="Q61" sqref="Q61:Q65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7.75" x14ac:dyDescent="0.4">
      <c r="A3" s="18" t="s">
        <v>116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7.75" x14ac:dyDescent="0.4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7.75" x14ac:dyDescent="0.4">
      <c r="A6" s="18" t="s">
        <v>3</v>
      </c>
      <c r="C6" s="18" t="s">
        <v>118</v>
      </c>
      <c r="D6" s="18" t="s">
        <v>118</v>
      </c>
      <c r="E6" s="18" t="s">
        <v>118</v>
      </c>
      <c r="F6" s="18" t="s">
        <v>118</v>
      </c>
      <c r="G6" s="18" t="s">
        <v>118</v>
      </c>
      <c r="H6" s="18" t="s">
        <v>118</v>
      </c>
      <c r="I6" s="18" t="s">
        <v>118</v>
      </c>
      <c r="K6" s="18" t="s">
        <v>119</v>
      </c>
      <c r="L6" s="18" t="s">
        <v>119</v>
      </c>
      <c r="M6" s="18" t="s">
        <v>119</v>
      </c>
      <c r="N6" s="18" t="s">
        <v>119</v>
      </c>
      <c r="O6" s="18" t="s">
        <v>119</v>
      </c>
      <c r="P6" s="18" t="s">
        <v>119</v>
      </c>
      <c r="Q6" s="18" t="s">
        <v>119</v>
      </c>
    </row>
    <row r="7" spans="1:17" ht="62.25" customHeight="1" x14ac:dyDescent="0.4">
      <c r="A7" s="18" t="s">
        <v>3</v>
      </c>
      <c r="C7" s="18" t="s">
        <v>7</v>
      </c>
      <c r="E7" s="18" t="s">
        <v>176</v>
      </c>
      <c r="G7" s="18" t="s">
        <v>177</v>
      </c>
      <c r="I7" s="19" t="s">
        <v>231</v>
      </c>
      <c r="K7" s="18" t="s">
        <v>7</v>
      </c>
      <c r="M7" s="18" t="s">
        <v>176</v>
      </c>
      <c r="O7" s="18" t="s">
        <v>177</v>
      </c>
      <c r="Q7" s="19" t="s">
        <v>231</v>
      </c>
    </row>
    <row r="8" spans="1:17" ht="18.75" x14ac:dyDescent="0.45">
      <c r="A8" s="2" t="s">
        <v>55</v>
      </c>
      <c r="C8" s="15">
        <v>17895660</v>
      </c>
      <c r="D8" s="15"/>
      <c r="E8" s="15">
        <v>215249087958</v>
      </c>
      <c r="F8" s="15"/>
      <c r="G8" s="15">
        <v>162919066966</v>
      </c>
      <c r="H8" s="15"/>
      <c r="I8" s="15">
        <v>52330020992</v>
      </c>
      <c r="J8" s="15"/>
      <c r="K8" s="15">
        <v>17895660</v>
      </c>
      <c r="L8" s="15"/>
      <c r="M8" s="15">
        <v>215249087958</v>
      </c>
      <c r="N8" s="15"/>
      <c r="O8" s="15">
        <v>303140115681</v>
      </c>
      <c r="P8" s="15"/>
      <c r="Q8" s="15">
        <v>-87891027722</v>
      </c>
    </row>
    <row r="9" spans="1:17" ht="18.75" x14ac:dyDescent="0.45">
      <c r="A9" s="2" t="s">
        <v>59</v>
      </c>
      <c r="C9" s="15">
        <v>500000</v>
      </c>
      <c r="D9" s="15"/>
      <c r="E9" s="15">
        <v>11222824500</v>
      </c>
      <c r="F9" s="15"/>
      <c r="G9" s="15">
        <v>11285463160</v>
      </c>
      <c r="H9" s="15"/>
      <c r="I9" s="15">
        <v>-62638660</v>
      </c>
      <c r="J9" s="15"/>
      <c r="K9" s="15">
        <v>500000</v>
      </c>
      <c r="L9" s="15"/>
      <c r="M9" s="15">
        <v>11222824500</v>
      </c>
      <c r="N9" s="15"/>
      <c r="O9" s="15">
        <v>11285463160</v>
      </c>
      <c r="P9" s="15"/>
      <c r="Q9" s="15">
        <v>-62638660</v>
      </c>
    </row>
    <row r="10" spans="1:17" ht="18.75" x14ac:dyDescent="0.45">
      <c r="A10" s="2" t="s">
        <v>15</v>
      </c>
      <c r="C10" s="15">
        <v>591397</v>
      </c>
      <c r="D10" s="15"/>
      <c r="E10" s="15">
        <v>12339563162</v>
      </c>
      <c r="F10" s="15"/>
      <c r="G10" s="15">
        <v>12204351179</v>
      </c>
      <c r="H10" s="15"/>
      <c r="I10" s="15">
        <v>135211983</v>
      </c>
      <c r="J10" s="15"/>
      <c r="K10" s="15">
        <v>591397</v>
      </c>
      <c r="L10" s="15"/>
      <c r="M10" s="15">
        <v>12339563162</v>
      </c>
      <c r="N10" s="15"/>
      <c r="O10" s="15">
        <v>16895396982</v>
      </c>
      <c r="P10" s="15"/>
      <c r="Q10" s="15">
        <v>-4555833819</v>
      </c>
    </row>
    <row r="11" spans="1:17" ht="18.75" x14ac:dyDescent="0.45">
      <c r="A11" s="2" t="s">
        <v>37</v>
      </c>
      <c r="C11" s="15">
        <v>7511402</v>
      </c>
      <c r="D11" s="15"/>
      <c r="E11" s="15">
        <v>85120484402</v>
      </c>
      <c r="F11" s="15"/>
      <c r="G11" s="15">
        <v>93931201208</v>
      </c>
      <c r="H11" s="15"/>
      <c r="I11" s="15">
        <v>-8810716805</v>
      </c>
      <c r="J11" s="15"/>
      <c r="K11" s="15">
        <v>7511402</v>
      </c>
      <c r="L11" s="15"/>
      <c r="M11" s="15">
        <v>85120484402</v>
      </c>
      <c r="N11" s="15"/>
      <c r="O11" s="15">
        <v>104880150903</v>
      </c>
      <c r="P11" s="15"/>
      <c r="Q11" s="15">
        <v>-19759666500</v>
      </c>
    </row>
    <row r="12" spans="1:17" ht="18.75" x14ac:dyDescent="0.45">
      <c r="A12" s="2" t="s">
        <v>53</v>
      </c>
      <c r="C12" s="15">
        <v>474516</v>
      </c>
      <c r="D12" s="15"/>
      <c r="E12" s="15">
        <v>6165022671</v>
      </c>
      <c r="F12" s="15"/>
      <c r="G12" s="15">
        <v>8445656536</v>
      </c>
      <c r="H12" s="15"/>
      <c r="I12" s="15">
        <v>-2280633864</v>
      </c>
      <c r="J12" s="15"/>
      <c r="K12" s="15">
        <v>474516</v>
      </c>
      <c r="L12" s="15"/>
      <c r="M12" s="15">
        <v>6165022671</v>
      </c>
      <c r="N12" s="15"/>
      <c r="O12" s="15">
        <v>6879130325</v>
      </c>
      <c r="P12" s="15"/>
      <c r="Q12" s="15">
        <v>-714107653</v>
      </c>
    </row>
    <row r="13" spans="1:17" ht="18.75" x14ac:dyDescent="0.45">
      <c r="A13" s="2" t="s">
        <v>39</v>
      </c>
      <c r="C13" s="15">
        <v>3360826</v>
      </c>
      <c r="D13" s="15"/>
      <c r="E13" s="15">
        <v>45669133596</v>
      </c>
      <c r="F13" s="15"/>
      <c r="G13" s="15">
        <v>36338449403</v>
      </c>
      <c r="H13" s="15"/>
      <c r="I13" s="15">
        <v>9330684193</v>
      </c>
      <c r="J13" s="15"/>
      <c r="K13" s="15">
        <v>3360826</v>
      </c>
      <c r="L13" s="15"/>
      <c r="M13" s="15">
        <v>45669133596</v>
      </c>
      <c r="N13" s="15"/>
      <c r="O13" s="15">
        <v>51524822473</v>
      </c>
      <c r="P13" s="15"/>
      <c r="Q13" s="15">
        <v>-5855688876</v>
      </c>
    </row>
    <row r="14" spans="1:17" ht="18.75" x14ac:dyDescent="0.45">
      <c r="A14" s="2" t="s">
        <v>36</v>
      </c>
      <c r="C14" s="15">
        <v>7100000</v>
      </c>
      <c r="D14" s="15"/>
      <c r="E14" s="15">
        <v>58014746100</v>
      </c>
      <c r="F14" s="15"/>
      <c r="G14" s="15">
        <v>53709515550</v>
      </c>
      <c r="H14" s="15"/>
      <c r="I14" s="15">
        <v>4305230550</v>
      </c>
      <c r="J14" s="15"/>
      <c r="K14" s="15">
        <v>7100000</v>
      </c>
      <c r="L14" s="15"/>
      <c r="M14" s="15">
        <v>58014746100</v>
      </c>
      <c r="N14" s="15"/>
      <c r="O14" s="15">
        <v>66385471783</v>
      </c>
      <c r="P14" s="15"/>
      <c r="Q14" s="15">
        <v>-8370725683</v>
      </c>
    </row>
    <row r="15" spans="1:17" ht="18.75" x14ac:dyDescent="0.45">
      <c r="A15" s="2" t="s">
        <v>63</v>
      </c>
      <c r="C15" s="15">
        <v>2000000</v>
      </c>
      <c r="D15" s="15"/>
      <c r="E15" s="15">
        <v>43837605000</v>
      </c>
      <c r="F15" s="15"/>
      <c r="G15" s="15">
        <v>45442131200</v>
      </c>
      <c r="H15" s="15"/>
      <c r="I15" s="15">
        <v>-1604526200</v>
      </c>
      <c r="J15" s="15"/>
      <c r="K15" s="15">
        <v>2000000</v>
      </c>
      <c r="L15" s="15"/>
      <c r="M15" s="15">
        <v>43837605000</v>
      </c>
      <c r="N15" s="15"/>
      <c r="O15" s="15">
        <v>45442131200</v>
      </c>
      <c r="P15" s="15"/>
      <c r="Q15" s="15">
        <v>-1604526200</v>
      </c>
    </row>
    <row r="16" spans="1:17" ht="18.75" x14ac:dyDescent="0.45">
      <c r="A16" s="2" t="s">
        <v>40</v>
      </c>
      <c r="C16" s="15">
        <v>16168776</v>
      </c>
      <c r="D16" s="15"/>
      <c r="E16" s="15">
        <v>194478118571</v>
      </c>
      <c r="F16" s="15"/>
      <c r="G16" s="15">
        <v>158154106342</v>
      </c>
      <c r="H16" s="15"/>
      <c r="I16" s="15">
        <v>36324012229</v>
      </c>
      <c r="J16" s="15"/>
      <c r="K16" s="15">
        <v>16168776</v>
      </c>
      <c r="L16" s="15"/>
      <c r="M16" s="15">
        <v>194478118571</v>
      </c>
      <c r="N16" s="15"/>
      <c r="O16" s="15">
        <v>246032190814</v>
      </c>
      <c r="P16" s="15"/>
      <c r="Q16" s="15">
        <v>-51554072242</v>
      </c>
    </row>
    <row r="17" spans="1:17" ht="18.75" x14ac:dyDescent="0.45">
      <c r="A17" s="2" t="s">
        <v>17</v>
      </c>
      <c r="C17" s="15">
        <v>35000000</v>
      </c>
      <c r="D17" s="15"/>
      <c r="E17" s="15">
        <v>99156487500</v>
      </c>
      <c r="F17" s="15"/>
      <c r="G17" s="15">
        <v>85587705000</v>
      </c>
      <c r="H17" s="15"/>
      <c r="I17" s="15">
        <v>13568782500</v>
      </c>
      <c r="J17" s="15"/>
      <c r="K17" s="15">
        <v>35000000</v>
      </c>
      <c r="L17" s="15"/>
      <c r="M17" s="15">
        <v>99156487500</v>
      </c>
      <c r="N17" s="15"/>
      <c r="O17" s="15">
        <v>101948519354</v>
      </c>
      <c r="P17" s="15"/>
      <c r="Q17" s="15">
        <v>-2792031854</v>
      </c>
    </row>
    <row r="18" spans="1:17" ht="18.75" x14ac:dyDescent="0.45">
      <c r="A18" s="2" t="s">
        <v>18</v>
      </c>
      <c r="C18" s="15">
        <v>31321813</v>
      </c>
      <c r="D18" s="15"/>
      <c r="E18" s="15">
        <v>124230438368</v>
      </c>
      <c r="F18" s="15"/>
      <c r="G18" s="15">
        <v>114889803904</v>
      </c>
      <c r="H18" s="15"/>
      <c r="I18" s="15">
        <v>9340634464</v>
      </c>
      <c r="J18" s="15"/>
      <c r="K18" s="15">
        <v>31321813</v>
      </c>
      <c r="L18" s="15"/>
      <c r="M18" s="15">
        <v>124230438368</v>
      </c>
      <c r="N18" s="15"/>
      <c r="O18" s="15">
        <v>122879804267</v>
      </c>
      <c r="P18" s="15"/>
      <c r="Q18" s="15">
        <v>1350634101</v>
      </c>
    </row>
    <row r="19" spans="1:17" ht="18.75" x14ac:dyDescent="0.45">
      <c r="A19" s="2" t="s">
        <v>16</v>
      </c>
      <c r="C19" s="15">
        <v>3900000</v>
      </c>
      <c r="D19" s="15"/>
      <c r="E19" s="15">
        <v>48925152900</v>
      </c>
      <c r="F19" s="15"/>
      <c r="G19" s="15">
        <v>44776982250</v>
      </c>
      <c r="H19" s="15"/>
      <c r="I19" s="15">
        <v>4148170650</v>
      </c>
      <c r="J19" s="15"/>
      <c r="K19" s="15">
        <v>3900000</v>
      </c>
      <c r="L19" s="15"/>
      <c r="M19" s="15">
        <v>48925152900</v>
      </c>
      <c r="N19" s="15"/>
      <c r="O19" s="15">
        <v>25688211239</v>
      </c>
      <c r="P19" s="15"/>
      <c r="Q19" s="15">
        <v>23236941661</v>
      </c>
    </row>
    <row r="20" spans="1:17" ht="18.75" x14ac:dyDescent="0.45">
      <c r="A20" s="2" t="s">
        <v>26</v>
      </c>
      <c r="C20" s="15">
        <v>2349097</v>
      </c>
      <c r="D20" s="15"/>
      <c r="E20" s="15">
        <v>149704535048</v>
      </c>
      <c r="F20" s="15"/>
      <c r="G20" s="15">
        <v>140024575109</v>
      </c>
      <c r="H20" s="15"/>
      <c r="I20" s="15">
        <v>9679959939</v>
      </c>
      <c r="J20" s="15"/>
      <c r="K20" s="15">
        <v>2349097</v>
      </c>
      <c r="L20" s="15"/>
      <c r="M20" s="15">
        <v>149704535048</v>
      </c>
      <c r="N20" s="15"/>
      <c r="O20" s="15">
        <v>149618366814</v>
      </c>
      <c r="P20" s="15"/>
      <c r="Q20" s="15">
        <v>86168234</v>
      </c>
    </row>
    <row r="21" spans="1:17" ht="18.75" x14ac:dyDescent="0.45">
      <c r="A21" s="2" t="s">
        <v>54</v>
      </c>
      <c r="C21" s="15">
        <v>4950000</v>
      </c>
      <c r="D21" s="15"/>
      <c r="E21" s="15">
        <v>90488868525</v>
      </c>
      <c r="F21" s="15"/>
      <c r="G21" s="15">
        <v>78187499775</v>
      </c>
      <c r="H21" s="15"/>
      <c r="I21" s="15">
        <v>12301368750</v>
      </c>
      <c r="J21" s="15"/>
      <c r="K21" s="15">
        <v>4950000</v>
      </c>
      <c r="L21" s="15"/>
      <c r="M21" s="15">
        <v>90488868525</v>
      </c>
      <c r="N21" s="15"/>
      <c r="O21" s="15">
        <v>59578509721</v>
      </c>
      <c r="P21" s="15"/>
      <c r="Q21" s="15">
        <v>30910358804</v>
      </c>
    </row>
    <row r="22" spans="1:17" ht="18.75" x14ac:dyDescent="0.45">
      <c r="A22" s="2" t="s">
        <v>45</v>
      </c>
      <c r="C22" s="15">
        <v>22129720</v>
      </c>
      <c r="D22" s="15"/>
      <c r="E22" s="15">
        <v>268376187625</v>
      </c>
      <c r="F22" s="15"/>
      <c r="G22" s="15">
        <v>221561502553</v>
      </c>
      <c r="H22" s="15"/>
      <c r="I22" s="15">
        <v>46814685072</v>
      </c>
      <c r="J22" s="15"/>
      <c r="K22" s="15">
        <v>22129720</v>
      </c>
      <c r="L22" s="15"/>
      <c r="M22" s="15">
        <v>268376187625</v>
      </c>
      <c r="N22" s="15"/>
      <c r="O22" s="15">
        <v>282107718940</v>
      </c>
      <c r="P22" s="15"/>
      <c r="Q22" s="15">
        <v>-13731531314</v>
      </c>
    </row>
    <row r="23" spans="1:17" ht="18.75" x14ac:dyDescent="0.45">
      <c r="A23" s="2" t="s">
        <v>47</v>
      </c>
      <c r="C23" s="15">
        <v>5200000</v>
      </c>
      <c r="D23" s="15"/>
      <c r="E23" s="15">
        <v>113305795200</v>
      </c>
      <c r="F23" s="15"/>
      <c r="G23" s="15">
        <v>121524600600</v>
      </c>
      <c r="H23" s="15"/>
      <c r="I23" s="15">
        <v>-8218805400</v>
      </c>
      <c r="J23" s="15"/>
      <c r="K23" s="15">
        <v>5200000</v>
      </c>
      <c r="L23" s="15"/>
      <c r="M23" s="15">
        <v>113305795200</v>
      </c>
      <c r="N23" s="15"/>
      <c r="O23" s="15">
        <v>199084188743</v>
      </c>
      <c r="P23" s="15"/>
      <c r="Q23" s="15">
        <v>-85778393543</v>
      </c>
    </row>
    <row r="24" spans="1:17" ht="18.75" x14ac:dyDescent="0.45">
      <c r="A24" s="2" t="s">
        <v>60</v>
      </c>
      <c r="C24" s="15">
        <v>6000000</v>
      </c>
      <c r="D24" s="15"/>
      <c r="E24" s="15">
        <v>14791464000</v>
      </c>
      <c r="F24" s="15"/>
      <c r="G24" s="15">
        <v>13632639253</v>
      </c>
      <c r="H24" s="15"/>
      <c r="I24" s="15">
        <v>1158824747</v>
      </c>
      <c r="J24" s="15"/>
      <c r="K24" s="15">
        <v>6000000</v>
      </c>
      <c r="L24" s="15"/>
      <c r="M24" s="15">
        <v>14791464000</v>
      </c>
      <c r="N24" s="15"/>
      <c r="O24" s="15">
        <v>13632639253</v>
      </c>
      <c r="P24" s="15"/>
      <c r="Q24" s="15">
        <v>1158824747</v>
      </c>
    </row>
    <row r="25" spans="1:17" ht="18.75" x14ac:dyDescent="0.45">
      <c r="A25" s="2" t="s">
        <v>33</v>
      </c>
      <c r="C25" s="15">
        <v>37660</v>
      </c>
      <c r="D25" s="15"/>
      <c r="E25" s="15">
        <v>2596780234</v>
      </c>
      <c r="F25" s="15"/>
      <c r="G25" s="15">
        <v>1732759131</v>
      </c>
      <c r="H25" s="15"/>
      <c r="I25" s="15">
        <v>864021103</v>
      </c>
      <c r="J25" s="15"/>
      <c r="K25" s="15">
        <v>37660</v>
      </c>
      <c r="L25" s="15"/>
      <c r="M25" s="15">
        <v>2596780234</v>
      </c>
      <c r="N25" s="15"/>
      <c r="O25" s="15">
        <v>1500228969</v>
      </c>
      <c r="P25" s="15"/>
      <c r="Q25" s="15">
        <v>1096551265</v>
      </c>
    </row>
    <row r="26" spans="1:17" ht="18.75" x14ac:dyDescent="0.45">
      <c r="A26" s="2" t="s">
        <v>32</v>
      </c>
      <c r="C26" s="15">
        <v>48678</v>
      </c>
      <c r="D26" s="15"/>
      <c r="E26" s="15">
        <v>2149314436</v>
      </c>
      <c r="F26" s="15"/>
      <c r="G26" s="15">
        <v>2034101737</v>
      </c>
      <c r="H26" s="15"/>
      <c r="I26" s="15">
        <v>115212699</v>
      </c>
      <c r="J26" s="15"/>
      <c r="K26" s="15">
        <v>48678</v>
      </c>
      <c r="L26" s="15"/>
      <c r="M26" s="15">
        <v>2149314436</v>
      </c>
      <c r="N26" s="15"/>
      <c r="O26" s="15">
        <v>1218513779</v>
      </c>
      <c r="P26" s="15"/>
      <c r="Q26" s="15">
        <v>930800657</v>
      </c>
    </row>
    <row r="27" spans="1:17" ht="18.75" x14ac:dyDescent="0.45">
      <c r="A27" s="2" t="s">
        <v>57</v>
      </c>
      <c r="C27" s="15">
        <v>499387</v>
      </c>
      <c r="D27" s="15"/>
      <c r="E27" s="15">
        <v>10375087029</v>
      </c>
      <c r="F27" s="15"/>
      <c r="G27" s="15">
        <v>9436861456</v>
      </c>
      <c r="H27" s="15"/>
      <c r="I27" s="15">
        <v>938225573</v>
      </c>
      <c r="J27" s="15"/>
      <c r="K27" s="15">
        <v>499387</v>
      </c>
      <c r="L27" s="15"/>
      <c r="M27" s="15">
        <v>10375087029</v>
      </c>
      <c r="N27" s="15"/>
      <c r="O27" s="15">
        <v>11783720541</v>
      </c>
      <c r="P27" s="15"/>
      <c r="Q27" s="15">
        <v>-1408633511</v>
      </c>
    </row>
    <row r="28" spans="1:17" ht="18.75" x14ac:dyDescent="0.45">
      <c r="A28" s="2" t="s">
        <v>35</v>
      </c>
      <c r="C28" s="15">
        <v>20347853</v>
      </c>
      <c r="D28" s="15"/>
      <c r="E28" s="15">
        <v>205504118070</v>
      </c>
      <c r="F28" s="15"/>
      <c r="G28" s="15">
        <v>156446362358</v>
      </c>
      <c r="H28" s="15"/>
      <c r="I28" s="15">
        <v>49057755712</v>
      </c>
      <c r="J28" s="15"/>
      <c r="K28" s="15">
        <v>20347853</v>
      </c>
      <c r="L28" s="15"/>
      <c r="M28" s="15">
        <v>205504118070</v>
      </c>
      <c r="N28" s="15"/>
      <c r="O28" s="15">
        <v>324709553665</v>
      </c>
      <c r="P28" s="15"/>
      <c r="Q28" s="15">
        <v>-119205435594</v>
      </c>
    </row>
    <row r="29" spans="1:17" ht="18.75" x14ac:dyDescent="0.45">
      <c r="A29" s="2" t="s">
        <v>31</v>
      </c>
      <c r="C29" s="15">
        <v>131938</v>
      </c>
      <c r="D29" s="15"/>
      <c r="E29" s="15">
        <v>1539735854</v>
      </c>
      <c r="F29" s="15"/>
      <c r="G29" s="15">
        <v>1360056287</v>
      </c>
      <c r="H29" s="15"/>
      <c r="I29" s="15">
        <v>179679567</v>
      </c>
      <c r="J29" s="15"/>
      <c r="K29" s="15">
        <v>131938</v>
      </c>
      <c r="L29" s="15"/>
      <c r="M29" s="15">
        <v>1539735854</v>
      </c>
      <c r="N29" s="15"/>
      <c r="O29" s="15">
        <v>1477012973</v>
      </c>
      <c r="P29" s="15"/>
      <c r="Q29" s="15">
        <v>62722881</v>
      </c>
    </row>
    <row r="30" spans="1:17" ht="18.75" x14ac:dyDescent="0.45">
      <c r="A30" s="2" t="s">
        <v>46</v>
      </c>
      <c r="C30" s="15">
        <v>2490764</v>
      </c>
      <c r="D30" s="15"/>
      <c r="E30" s="15">
        <v>42115806660</v>
      </c>
      <c r="F30" s="15"/>
      <c r="G30" s="15">
        <v>37634348103</v>
      </c>
      <c r="H30" s="15"/>
      <c r="I30" s="15">
        <v>4481458557</v>
      </c>
      <c r="J30" s="15"/>
      <c r="K30" s="15">
        <v>2490764</v>
      </c>
      <c r="L30" s="15"/>
      <c r="M30" s="15">
        <v>42115806660</v>
      </c>
      <c r="N30" s="15"/>
      <c r="O30" s="15">
        <v>46815356449</v>
      </c>
      <c r="P30" s="15"/>
      <c r="Q30" s="15">
        <v>-4699549788</v>
      </c>
    </row>
    <row r="31" spans="1:17" ht="18.75" x14ac:dyDescent="0.45">
      <c r="A31" s="2" t="s">
        <v>52</v>
      </c>
      <c r="C31" s="15">
        <v>6950000</v>
      </c>
      <c r="D31" s="15"/>
      <c r="E31" s="15">
        <v>73162577025</v>
      </c>
      <c r="F31" s="15"/>
      <c r="G31" s="15">
        <v>73922528250</v>
      </c>
      <c r="H31" s="15"/>
      <c r="I31" s="15">
        <v>-759951225</v>
      </c>
      <c r="J31" s="15"/>
      <c r="K31" s="15">
        <v>6950000</v>
      </c>
      <c r="L31" s="15"/>
      <c r="M31" s="15">
        <v>73162577025</v>
      </c>
      <c r="N31" s="15"/>
      <c r="O31" s="15">
        <v>164324864748</v>
      </c>
      <c r="P31" s="15"/>
      <c r="Q31" s="15">
        <v>-91162287723</v>
      </c>
    </row>
    <row r="32" spans="1:17" ht="18.75" x14ac:dyDescent="0.45">
      <c r="A32" s="2" t="s">
        <v>42</v>
      </c>
      <c r="C32" s="15">
        <v>780761</v>
      </c>
      <c r="D32" s="15"/>
      <c r="E32" s="15">
        <v>20248852665</v>
      </c>
      <c r="F32" s="15"/>
      <c r="G32" s="15">
        <v>20163479963</v>
      </c>
      <c r="H32" s="15"/>
      <c r="I32" s="15">
        <v>85372702</v>
      </c>
      <c r="J32" s="15"/>
      <c r="K32" s="15">
        <v>780761</v>
      </c>
      <c r="L32" s="15"/>
      <c r="M32" s="15">
        <v>20248852665</v>
      </c>
      <c r="N32" s="15"/>
      <c r="O32" s="15">
        <v>24591413531</v>
      </c>
      <c r="P32" s="15"/>
      <c r="Q32" s="15">
        <v>-4342560865</v>
      </c>
    </row>
    <row r="33" spans="1:17" ht="18.75" x14ac:dyDescent="0.45">
      <c r="A33" s="2" t="s">
        <v>64</v>
      </c>
      <c r="C33" s="15">
        <v>137154</v>
      </c>
      <c r="D33" s="15"/>
      <c r="E33" s="15">
        <v>4323275877</v>
      </c>
      <c r="F33" s="15"/>
      <c r="G33" s="15">
        <v>4954688250</v>
      </c>
      <c r="H33" s="15"/>
      <c r="I33" s="15">
        <v>-631412372</v>
      </c>
      <c r="J33" s="15"/>
      <c r="K33" s="15">
        <v>137154</v>
      </c>
      <c r="L33" s="15"/>
      <c r="M33" s="15">
        <v>4323275877</v>
      </c>
      <c r="N33" s="15"/>
      <c r="O33" s="15">
        <v>4954688250</v>
      </c>
      <c r="P33" s="15"/>
      <c r="Q33" s="15">
        <v>-631412372</v>
      </c>
    </row>
    <row r="34" spans="1:17" ht="18.75" x14ac:dyDescent="0.45">
      <c r="A34" s="2" t="s">
        <v>23</v>
      </c>
      <c r="C34" s="15">
        <v>950000</v>
      </c>
      <c r="D34" s="15"/>
      <c r="E34" s="15">
        <v>122406322950</v>
      </c>
      <c r="F34" s="15"/>
      <c r="G34" s="15">
        <v>127845764550</v>
      </c>
      <c r="H34" s="15"/>
      <c r="I34" s="15">
        <v>-5439441600</v>
      </c>
      <c r="J34" s="15"/>
      <c r="K34" s="15">
        <v>950000</v>
      </c>
      <c r="L34" s="15"/>
      <c r="M34" s="15">
        <v>122406322950</v>
      </c>
      <c r="N34" s="15"/>
      <c r="O34" s="15">
        <v>156759930088</v>
      </c>
      <c r="P34" s="15"/>
      <c r="Q34" s="15">
        <v>-34353607138</v>
      </c>
    </row>
    <row r="35" spans="1:17" ht="18.75" x14ac:dyDescent="0.45">
      <c r="A35" s="2" t="s">
        <v>43</v>
      </c>
      <c r="C35" s="15">
        <v>13546448</v>
      </c>
      <c r="D35" s="15"/>
      <c r="E35" s="15">
        <v>125232373699</v>
      </c>
      <c r="F35" s="15"/>
      <c r="G35" s="15">
        <v>121596595108</v>
      </c>
      <c r="H35" s="15"/>
      <c r="I35" s="15">
        <v>3635778591</v>
      </c>
      <c r="J35" s="15"/>
      <c r="K35" s="15">
        <v>13546448</v>
      </c>
      <c r="L35" s="15"/>
      <c r="M35" s="15">
        <v>125232373699</v>
      </c>
      <c r="N35" s="15"/>
      <c r="O35" s="15">
        <v>147068697002</v>
      </c>
      <c r="P35" s="15"/>
      <c r="Q35" s="15">
        <v>-21836323302</v>
      </c>
    </row>
    <row r="36" spans="1:17" ht="18.75" x14ac:dyDescent="0.45">
      <c r="A36" s="2" t="s">
        <v>27</v>
      </c>
      <c r="C36" s="15">
        <v>2859198</v>
      </c>
      <c r="D36" s="15"/>
      <c r="E36" s="15">
        <v>216261915383</v>
      </c>
      <c r="F36" s="15"/>
      <c r="G36" s="15">
        <v>226657914623</v>
      </c>
      <c r="H36" s="15"/>
      <c r="I36" s="15">
        <v>-10395999239</v>
      </c>
      <c r="J36" s="15"/>
      <c r="K36" s="15">
        <v>2859198</v>
      </c>
      <c r="L36" s="15"/>
      <c r="M36" s="15">
        <v>216261915383</v>
      </c>
      <c r="N36" s="15"/>
      <c r="O36" s="15">
        <v>174575350029</v>
      </c>
      <c r="P36" s="15"/>
      <c r="Q36" s="15">
        <v>41686565354</v>
      </c>
    </row>
    <row r="37" spans="1:17" ht="18.75" x14ac:dyDescent="0.45">
      <c r="A37" s="2" t="s">
        <v>61</v>
      </c>
      <c r="C37" s="15">
        <v>6000000</v>
      </c>
      <c r="D37" s="15"/>
      <c r="E37" s="15">
        <v>72883746000</v>
      </c>
      <c r="F37" s="15"/>
      <c r="G37" s="15">
        <v>71165980499</v>
      </c>
      <c r="H37" s="15"/>
      <c r="I37" s="15">
        <v>1717765501</v>
      </c>
      <c r="J37" s="15"/>
      <c r="K37" s="15">
        <v>6000000</v>
      </c>
      <c r="L37" s="15"/>
      <c r="M37" s="15">
        <v>72883746000</v>
      </c>
      <c r="N37" s="15"/>
      <c r="O37" s="15">
        <v>71165980499</v>
      </c>
      <c r="P37" s="15"/>
      <c r="Q37" s="15">
        <v>1717765501</v>
      </c>
    </row>
    <row r="38" spans="1:17" ht="18.75" x14ac:dyDescent="0.45">
      <c r="A38" s="2" t="s">
        <v>25</v>
      </c>
      <c r="C38" s="15">
        <v>450652</v>
      </c>
      <c r="D38" s="15"/>
      <c r="E38" s="15">
        <v>14653118999</v>
      </c>
      <c r="F38" s="15"/>
      <c r="G38" s="15">
        <v>13071649522</v>
      </c>
      <c r="H38" s="15"/>
      <c r="I38" s="15">
        <v>1581469477</v>
      </c>
      <c r="J38" s="15"/>
      <c r="K38" s="15">
        <v>450652</v>
      </c>
      <c r="L38" s="15"/>
      <c r="M38" s="15">
        <v>14653118999</v>
      </c>
      <c r="N38" s="15"/>
      <c r="O38" s="15">
        <v>16730965474</v>
      </c>
      <c r="P38" s="15"/>
      <c r="Q38" s="15">
        <v>-2077846474</v>
      </c>
    </row>
    <row r="39" spans="1:17" ht="18.75" x14ac:dyDescent="0.45">
      <c r="A39" s="2" t="s">
        <v>21</v>
      </c>
      <c r="C39" s="15">
        <v>3050000</v>
      </c>
      <c r="D39" s="15"/>
      <c r="E39" s="15">
        <v>88287544800</v>
      </c>
      <c r="F39" s="15"/>
      <c r="G39" s="15">
        <v>77886671385</v>
      </c>
      <c r="H39" s="15"/>
      <c r="I39" s="15">
        <v>10400873415</v>
      </c>
      <c r="J39" s="15"/>
      <c r="K39" s="15">
        <v>3050000</v>
      </c>
      <c r="L39" s="15"/>
      <c r="M39" s="15">
        <v>88287544800</v>
      </c>
      <c r="N39" s="15"/>
      <c r="O39" s="15">
        <v>79858310323</v>
      </c>
      <c r="P39" s="15"/>
      <c r="Q39" s="15">
        <v>8429234477</v>
      </c>
    </row>
    <row r="40" spans="1:17" ht="18.75" x14ac:dyDescent="0.45">
      <c r="A40" s="2" t="s">
        <v>56</v>
      </c>
      <c r="C40" s="15">
        <v>1000000</v>
      </c>
      <c r="D40" s="15"/>
      <c r="E40" s="15">
        <v>23658390000</v>
      </c>
      <c r="F40" s="15"/>
      <c r="G40" s="15">
        <v>23757795000</v>
      </c>
      <c r="H40" s="15"/>
      <c r="I40" s="15">
        <v>-99405000</v>
      </c>
      <c r="J40" s="15"/>
      <c r="K40" s="15">
        <v>1000000</v>
      </c>
      <c r="L40" s="15"/>
      <c r="M40" s="15">
        <v>23658390000</v>
      </c>
      <c r="N40" s="15"/>
      <c r="O40" s="15">
        <v>20351652762</v>
      </c>
      <c r="P40" s="15"/>
      <c r="Q40" s="15">
        <v>3306737238</v>
      </c>
    </row>
    <row r="41" spans="1:17" ht="18.75" x14ac:dyDescent="0.45">
      <c r="A41" s="2" t="s">
        <v>48</v>
      </c>
      <c r="C41" s="15">
        <v>2765000</v>
      </c>
      <c r="D41" s="15"/>
      <c r="E41" s="15">
        <v>52827097365</v>
      </c>
      <c r="F41" s="15"/>
      <c r="G41" s="15">
        <v>47412457312</v>
      </c>
      <c r="H41" s="15"/>
      <c r="I41" s="15">
        <v>5414640053</v>
      </c>
      <c r="J41" s="15"/>
      <c r="K41" s="15">
        <v>2765000</v>
      </c>
      <c r="L41" s="15"/>
      <c r="M41" s="15">
        <v>52827097365</v>
      </c>
      <c r="N41" s="15"/>
      <c r="O41" s="15">
        <v>45280494868</v>
      </c>
      <c r="P41" s="15"/>
      <c r="Q41" s="15">
        <v>7546602497</v>
      </c>
    </row>
    <row r="42" spans="1:17" ht="18.75" x14ac:dyDescent="0.45">
      <c r="A42" s="2" t="s">
        <v>22</v>
      </c>
      <c r="C42" s="15">
        <v>6308</v>
      </c>
      <c r="D42" s="15"/>
      <c r="E42" s="15">
        <v>131579487</v>
      </c>
      <c r="F42" s="15"/>
      <c r="G42" s="15">
        <v>139480276</v>
      </c>
      <c r="H42" s="15"/>
      <c r="I42" s="15">
        <v>-7900788</v>
      </c>
      <c r="J42" s="15"/>
      <c r="K42" s="15">
        <v>6308</v>
      </c>
      <c r="L42" s="15"/>
      <c r="M42" s="15">
        <v>131579487</v>
      </c>
      <c r="N42" s="15"/>
      <c r="O42" s="15">
        <v>39776503</v>
      </c>
      <c r="P42" s="15"/>
      <c r="Q42" s="15">
        <v>91802984</v>
      </c>
    </row>
    <row r="43" spans="1:17" ht="18.75" x14ac:dyDescent="0.45">
      <c r="A43" s="2" t="s">
        <v>24</v>
      </c>
      <c r="C43" s="15">
        <v>1750000</v>
      </c>
      <c r="D43" s="15"/>
      <c r="E43" s="15">
        <v>164199664125</v>
      </c>
      <c r="F43" s="15"/>
      <c r="G43" s="15">
        <v>150509110500</v>
      </c>
      <c r="H43" s="15"/>
      <c r="I43" s="15">
        <v>13690553625</v>
      </c>
      <c r="J43" s="15"/>
      <c r="K43" s="15">
        <v>1750000</v>
      </c>
      <c r="L43" s="15"/>
      <c r="M43" s="15">
        <v>164199664125</v>
      </c>
      <c r="N43" s="15"/>
      <c r="O43" s="15">
        <v>183196802537</v>
      </c>
      <c r="P43" s="15"/>
      <c r="Q43" s="15">
        <v>-18997138412</v>
      </c>
    </row>
    <row r="44" spans="1:17" ht="18.75" x14ac:dyDescent="0.45">
      <c r="A44" s="2" t="s">
        <v>41</v>
      </c>
      <c r="C44" s="15">
        <v>1500000</v>
      </c>
      <c r="D44" s="15"/>
      <c r="E44" s="15">
        <v>29239980750</v>
      </c>
      <c r="F44" s="15"/>
      <c r="G44" s="15">
        <v>22888001250</v>
      </c>
      <c r="H44" s="15"/>
      <c r="I44" s="15">
        <v>6351979500</v>
      </c>
      <c r="J44" s="15"/>
      <c r="K44" s="15">
        <v>1500000</v>
      </c>
      <c r="L44" s="15"/>
      <c r="M44" s="15">
        <v>29239980750</v>
      </c>
      <c r="N44" s="15"/>
      <c r="O44" s="15">
        <v>30327768037</v>
      </c>
      <c r="P44" s="15"/>
      <c r="Q44" s="15">
        <v>-1087787287</v>
      </c>
    </row>
    <row r="45" spans="1:17" ht="18.75" x14ac:dyDescent="0.45">
      <c r="A45" s="2" t="s">
        <v>19</v>
      </c>
      <c r="C45" s="15">
        <v>7659395</v>
      </c>
      <c r="D45" s="15"/>
      <c r="E45" s="15">
        <v>271676382322</v>
      </c>
      <c r="F45" s="15"/>
      <c r="G45" s="15">
        <v>200982048768</v>
      </c>
      <c r="H45" s="15"/>
      <c r="I45" s="15">
        <v>70694333554</v>
      </c>
      <c r="J45" s="15"/>
      <c r="K45" s="15">
        <v>7659395</v>
      </c>
      <c r="L45" s="15"/>
      <c r="M45" s="15">
        <v>271676382322</v>
      </c>
      <c r="N45" s="15"/>
      <c r="O45" s="15">
        <v>124569806779</v>
      </c>
      <c r="P45" s="15"/>
      <c r="Q45" s="15">
        <v>147106575543</v>
      </c>
    </row>
    <row r="46" spans="1:17" ht="18.75" x14ac:dyDescent="0.45">
      <c r="A46" s="2" t="s">
        <v>20</v>
      </c>
      <c r="C46" s="15">
        <v>4706883</v>
      </c>
      <c r="D46" s="15"/>
      <c r="E46" s="15">
        <v>121510436888</v>
      </c>
      <c r="F46" s="15"/>
      <c r="G46" s="15">
        <v>97851976917</v>
      </c>
      <c r="H46" s="15"/>
      <c r="I46" s="15">
        <v>23658459971</v>
      </c>
      <c r="J46" s="15"/>
      <c r="K46" s="15">
        <v>4706883</v>
      </c>
      <c r="L46" s="15"/>
      <c r="M46" s="15">
        <v>121510436888</v>
      </c>
      <c r="N46" s="15"/>
      <c r="O46" s="15">
        <v>197423154988</v>
      </c>
      <c r="P46" s="15"/>
      <c r="Q46" s="15">
        <v>-75912718099</v>
      </c>
    </row>
    <row r="47" spans="1:17" ht="18.75" x14ac:dyDescent="0.45">
      <c r="A47" s="2" t="s">
        <v>44</v>
      </c>
      <c r="C47" s="15">
        <v>500000</v>
      </c>
      <c r="D47" s="15"/>
      <c r="E47" s="15">
        <v>11615474250</v>
      </c>
      <c r="F47" s="15"/>
      <c r="G47" s="15">
        <v>12922650000</v>
      </c>
      <c r="H47" s="15"/>
      <c r="I47" s="15">
        <v>-1307175750</v>
      </c>
      <c r="J47" s="15"/>
      <c r="K47" s="15">
        <v>500000</v>
      </c>
      <c r="L47" s="15"/>
      <c r="M47" s="15">
        <v>11615474250</v>
      </c>
      <c r="N47" s="15"/>
      <c r="O47" s="15">
        <v>12804858906</v>
      </c>
      <c r="P47" s="15"/>
      <c r="Q47" s="15">
        <v>-1189384656</v>
      </c>
    </row>
    <row r="48" spans="1:17" ht="18.75" x14ac:dyDescent="0.45">
      <c r="A48" s="2" t="s">
        <v>51</v>
      </c>
      <c r="C48" s="15">
        <v>4118000</v>
      </c>
      <c r="D48" s="15"/>
      <c r="E48" s="15">
        <v>60706573857</v>
      </c>
      <c r="F48" s="15"/>
      <c r="G48" s="15">
        <v>55958116293</v>
      </c>
      <c r="H48" s="15"/>
      <c r="I48" s="15">
        <v>4748457564</v>
      </c>
      <c r="J48" s="15"/>
      <c r="K48" s="15">
        <v>4118000</v>
      </c>
      <c r="L48" s="15"/>
      <c r="M48" s="15">
        <v>60706573857</v>
      </c>
      <c r="N48" s="15"/>
      <c r="O48" s="15">
        <v>64972699051</v>
      </c>
      <c r="P48" s="15"/>
      <c r="Q48" s="15">
        <v>-4266125194</v>
      </c>
    </row>
    <row r="49" spans="1:17" ht="18.75" x14ac:dyDescent="0.45">
      <c r="A49" s="2" t="s">
        <v>30</v>
      </c>
      <c r="C49" s="15">
        <v>3200000</v>
      </c>
      <c r="D49" s="15"/>
      <c r="E49" s="15">
        <v>38871331200</v>
      </c>
      <c r="F49" s="15"/>
      <c r="G49" s="15">
        <v>42974769600</v>
      </c>
      <c r="H49" s="15"/>
      <c r="I49" s="15">
        <v>-4103438400</v>
      </c>
      <c r="J49" s="15"/>
      <c r="K49" s="15">
        <v>3200000</v>
      </c>
      <c r="L49" s="15"/>
      <c r="M49" s="15">
        <v>38871331200</v>
      </c>
      <c r="N49" s="15"/>
      <c r="O49" s="15">
        <v>96611401715</v>
      </c>
      <c r="P49" s="15"/>
      <c r="Q49" s="15">
        <v>-57740070515</v>
      </c>
    </row>
    <row r="50" spans="1:17" ht="18.75" x14ac:dyDescent="0.45">
      <c r="A50" s="2" t="s">
        <v>34</v>
      </c>
      <c r="C50" s="15">
        <v>1679219</v>
      </c>
      <c r="D50" s="15"/>
      <c r="E50" s="15">
        <v>74163784353</v>
      </c>
      <c r="F50" s="15"/>
      <c r="G50" s="15">
        <v>79455235994</v>
      </c>
      <c r="H50" s="15"/>
      <c r="I50" s="15">
        <v>-5291451640</v>
      </c>
      <c r="J50" s="15"/>
      <c r="K50" s="15">
        <v>1679219</v>
      </c>
      <c r="L50" s="15"/>
      <c r="M50" s="15">
        <v>74163784353</v>
      </c>
      <c r="N50" s="15"/>
      <c r="O50" s="15">
        <v>100560482454</v>
      </c>
      <c r="P50" s="15"/>
      <c r="Q50" s="15">
        <v>-26396698100</v>
      </c>
    </row>
    <row r="51" spans="1:17" ht="18.75" x14ac:dyDescent="0.45">
      <c r="A51" s="2" t="s">
        <v>50</v>
      </c>
      <c r="C51" s="15">
        <v>1142895</v>
      </c>
      <c r="D51" s="15"/>
      <c r="E51" s="15">
        <v>170300606735</v>
      </c>
      <c r="F51" s="15"/>
      <c r="G51" s="15">
        <v>204166455875</v>
      </c>
      <c r="H51" s="15"/>
      <c r="I51" s="15">
        <v>-33865849139</v>
      </c>
      <c r="J51" s="15"/>
      <c r="K51" s="15">
        <v>1142895</v>
      </c>
      <c r="L51" s="15"/>
      <c r="M51" s="15">
        <v>170300606735</v>
      </c>
      <c r="N51" s="15"/>
      <c r="O51" s="15">
        <v>256078371413</v>
      </c>
      <c r="P51" s="15"/>
      <c r="Q51" s="15">
        <v>-85777764677</v>
      </c>
    </row>
    <row r="52" spans="1:17" ht="18.75" x14ac:dyDescent="0.45">
      <c r="A52" s="2" t="s">
        <v>28</v>
      </c>
      <c r="C52" s="15">
        <v>11896067</v>
      </c>
      <c r="D52" s="15"/>
      <c r="E52" s="15">
        <v>74854056590</v>
      </c>
      <c r="F52" s="15"/>
      <c r="G52" s="15">
        <v>62792265481</v>
      </c>
      <c r="H52" s="15"/>
      <c r="I52" s="15">
        <v>12061791109</v>
      </c>
      <c r="J52" s="15"/>
      <c r="K52" s="15">
        <v>11896067</v>
      </c>
      <c r="L52" s="15"/>
      <c r="M52" s="15">
        <v>74854056590</v>
      </c>
      <c r="N52" s="15"/>
      <c r="O52" s="15">
        <v>100412275636</v>
      </c>
      <c r="P52" s="15"/>
      <c r="Q52" s="15">
        <v>-25558219045</v>
      </c>
    </row>
    <row r="53" spans="1:17" ht="18.75" x14ac:dyDescent="0.45">
      <c r="A53" s="2" t="s">
        <v>62</v>
      </c>
      <c r="C53" s="15">
        <v>800000</v>
      </c>
      <c r="D53" s="15"/>
      <c r="E53" s="15">
        <v>48151782000</v>
      </c>
      <c r="F53" s="15"/>
      <c r="G53" s="15">
        <v>46871320505</v>
      </c>
      <c r="H53" s="15"/>
      <c r="I53" s="15">
        <v>1280461495</v>
      </c>
      <c r="J53" s="15"/>
      <c r="K53" s="15">
        <v>800000</v>
      </c>
      <c r="L53" s="15"/>
      <c r="M53" s="15">
        <v>48151782000</v>
      </c>
      <c r="N53" s="15"/>
      <c r="O53" s="15">
        <v>46871320505</v>
      </c>
      <c r="P53" s="15"/>
      <c r="Q53" s="15">
        <v>1280461495</v>
      </c>
    </row>
    <row r="54" spans="1:17" ht="18.75" x14ac:dyDescent="0.45">
      <c r="A54" s="2" t="s">
        <v>38</v>
      </c>
      <c r="C54" s="15">
        <v>1398518</v>
      </c>
      <c r="D54" s="15"/>
      <c r="E54" s="15">
        <v>16293106705</v>
      </c>
      <c r="F54" s="15"/>
      <c r="G54" s="15">
        <v>16307008673</v>
      </c>
      <c r="H54" s="15"/>
      <c r="I54" s="15">
        <v>-13901967</v>
      </c>
      <c r="J54" s="15"/>
      <c r="K54" s="15">
        <v>1398518</v>
      </c>
      <c r="L54" s="15"/>
      <c r="M54" s="15">
        <v>16293106705</v>
      </c>
      <c r="N54" s="15"/>
      <c r="O54" s="15">
        <v>15111397346</v>
      </c>
      <c r="P54" s="15"/>
      <c r="Q54" s="15">
        <v>1181709359</v>
      </c>
    </row>
    <row r="55" spans="1:17" ht="18.75" x14ac:dyDescent="0.45">
      <c r="A55" s="2" t="s">
        <v>29</v>
      </c>
      <c r="C55" s="15">
        <v>158520</v>
      </c>
      <c r="D55" s="15"/>
      <c r="E55" s="15">
        <v>5220362005</v>
      </c>
      <c r="F55" s="15"/>
      <c r="G55" s="15">
        <v>5662522523</v>
      </c>
      <c r="H55" s="15"/>
      <c r="I55" s="15">
        <v>-442160517</v>
      </c>
      <c r="J55" s="15"/>
      <c r="K55" s="15">
        <v>158520</v>
      </c>
      <c r="L55" s="15"/>
      <c r="M55" s="15">
        <v>5220362005</v>
      </c>
      <c r="N55" s="15"/>
      <c r="O55" s="15">
        <v>951983614</v>
      </c>
      <c r="P55" s="15"/>
      <c r="Q55" s="15">
        <v>4268378391</v>
      </c>
    </row>
    <row r="56" spans="1:17" ht="18.75" x14ac:dyDescent="0.45">
      <c r="A56" s="2" t="s">
        <v>58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v>0</v>
      </c>
      <c r="J56" s="15"/>
      <c r="K56" s="15">
        <v>10200</v>
      </c>
      <c r="L56" s="15"/>
      <c r="M56" s="15">
        <f>465323353+18</f>
        <v>465323371</v>
      </c>
      <c r="N56" s="15"/>
      <c r="O56" s="15">
        <v>465106853</v>
      </c>
      <c r="P56" s="15"/>
      <c r="Q56" s="15">
        <f>216500-18</f>
        <v>216482</v>
      </c>
    </row>
    <row r="57" spans="1:17" ht="18.75" x14ac:dyDescent="0.45">
      <c r="A57" s="2" t="s">
        <v>49</v>
      </c>
      <c r="C57" s="15">
        <v>0</v>
      </c>
      <c r="D57" s="15"/>
      <c r="E57" s="15">
        <v>0</v>
      </c>
      <c r="F57" s="15"/>
      <c r="G57" s="15">
        <v>7403281554</v>
      </c>
      <c r="H57" s="15"/>
      <c r="I57" s="15">
        <v>-7403281554</v>
      </c>
      <c r="J57" s="15"/>
      <c r="K57" s="15">
        <v>0</v>
      </c>
      <c r="L57" s="15"/>
      <c r="M57" s="15">
        <v>0</v>
      </c>
      <c r="N57" s="15"/>
      <c r="O57" s="15">
        <v>0</v>
      </c>
      <c r="P57" s="15"/>
      <c r="Q57" s="15">
        <v>0</v>
      </c>
    </row>
    <row r="58" spans="1:17" ht="18.75" thickBot="1" x14ac:dyDescent="0.45">
      <c r="E58" s="16">
        <f>SUM(E8:E57)</f>
        <v>3746236693439</v>
      </c>
      <c r="F58" s="4"/>
      <c r="G58" s="16">
        <f>SUM(G8:G57)</f>
        <v>3426579507731</v>
      </c>
      <c r="H58" s="4"/>
      <c r="I58" s="16">
        <f>SUM(I8:I57)</f>
        <v>319657185717</v>
      </c>
      <c r="M58" s="16">
        <f>SUM(M8:M57)</f>
        <v>3746702016810</v>
      </c>
      <c r="N58" s="4"/>
      <c r="O58" s="16">
        <f>SUM(O8:O57)</f>
        <v>4330566771939</v>
      </c>
      <c r="P58" s="4"/>
      <c r="Q58" s="16">
        <f>SUM(Q8:Q57)</f>
        <v>-583864755147</v>
      </c>
    </row>
    <row r="59" spans="1:17" ht="18.75" thickTop="1" x14ac:dyDescent="0.4"/>
    <row r="61" spans="1:17" x14ac:dyDescent="0.4">
      <c r="Q61" s="24"/>
    </row>
    <row r="62" spans="1:17" x14ac:dyDescent="0.4">
      <c r="M62" s="23"/>
      <c r="Q62" s="21"/>
    </row>
    <row r="63" spans="1:17" x14ac:dyDescent="0.4">
      <c r="Q63" s="21"/>
    </row>
    <row r="64" spans="1:17" x14ac:dyDescent="0.4">
      <c r="Q64" s="25"/>
    </row>
    <row r="65" spans="13:17" x14ac:dyDescent="0.4">
      <c r="M65" s="9"/>
      <c r="Q65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2021-02-27T07:49:21Z</cp:lastPrinted>
  <dcterms:created xsi:type="dcterms:W3CDTF">2021-02-21T12:41:01Z</dcterms:created>
  <dcterms:modified xsi:type="dcterms:W3CDTF">2021-02-27T08:13:07Z</dcterms:modified>
</cp:coreProperties>
</file>