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تجارت شاخصی کاردان\گزارش افشا پرتفو\1401\"/>
    </mc:Choice>
  </mc:AlternateContent>
  <xr:revisionPtr revIDLastSave="0" documentId="13_ncr:1_{5078929F-D8AD-49D5-93FE-7690F6102EB3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definedNames>
    <definedName name="_xlnm.Print_Area" localSheetId="9">'جمع درآمدها'!$A$1:$G$10</definedName>
    <definedName name="_xlnm.Print_Area" localSheetId="7">'درآمد سپرده بانکی'!$A$1:$K$17</definedName>
    <definedName name="_xlnm.Print_Area" localSheetId="3">'درآمد سود سهام'!$A$1:$S$46</definedName>
    <definedName name="_xlnm.Print_Area" localSheetId="4">'درآمد ناشی از تغییر قیمت اوراق'!$A$1:$Q$63</definedName>
    <definedName name="_xlnm.Print_Area" localSheetId="5">'درآمد ناشی از فروش'!$A$1:$Q$75</definedName>
    <definedName name="_xlnm.Print_Area" localSheetId="1">سپرده!$A$1:$S$23</definedName>
    <definedName name="_xlnm.Print_Area" localSheetId="6">'سرمایه‌گذاری در سهام'!$A$1:$U$99</definedName>
    <definedName name="_xlnm.Print_Area" localSheetId="2">'سود اوراق بهادار و سپرده بانکی'!$A$1:$R$21</definedName>
    <definedName name="_xlnm.Print_Area" localSheetId="0">سهام!$A$1:$Y$74</definedName>
  </definedNames>
  <calcPr calcId="191029"/>
</workbook>
</file>

<file path=xl/calcChain.xml><?xml version="1.0" encoding="utf-8"?>
<calcChain xmlns="http://schemas.openxmlformats.org/spreadsheetml/2006/main">
  <c r="C69" i="1" l="1"/>
  <c r="G9" i="15"/>
  <c r="E9" i="15"/>
  <c r="C9" i="15"/>
  <c r="C99" i="11"/>
  <c r="E12" i="14"/>
  <c r="C12" i="14"/>
  <c r="K17" i="13" l="1"/>
  <c r="K9" i="13"/>
  <c r="K10" i="13"/>
  <c r="K11" i="13"/>
  <c r="K12" i="13"/>
  <c r="K13" i="13"/>
  <c r="K14" i="13"/>
  <c r="K15" i="13"/>
  <c r="K16" i="13"/>
  <c r="K8" i="13"/>
  <c r="G17" i="13"/>
  <c r="G9" i="13"/>
  <c r="G10" i="13"/>
  <c r="G11" i="13"/>
  <c r="G12" i="13"/>
  <c r="G13" i="13"/>
  <c r="G14" i="13"/>
  <c r="G15" i="13"/>
  <c r="G16" i="13"/>
  <c r="G8" i="13"/>
  <c r="E17" i="13"/>
  <c r="I17" i="13"/>
  <c r="U99" i="11"/>
  <c r="S99" i="11"/>
  <c r="Q68" i="10"/>
  <c r="O99" i="11"/>
  <c r="Q99" i="11"/>
  <c r="M99" i="11"/>
  <c r="I99" i="11"/>
  <c r="G99" i="11"/>
  <c r="E99" i="11"/>
  <c r="E97" i="11"/>
  <c r="Q69" i="10"/>
  <c r="E69" i="10"/>
  <c r="G69" i="10"/>
  <c r="I69" i="10"/>
  <c r="M69" i="10"/>
  <c r="O69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62" i="9" s="1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8" i="9"/>
  <c r="I62" i="9"/>
  <c r="E62" i="9"/>
  <c r="G62" i="9"/>
  <c r="M62" i="9"/>
  <c r="O62" i="9"/>
  <c r="S45" i="8"/>
  <c r="Q45" i="8"/>
  <c r="O45" i="8"/>
  <c r="M45" i="8"/>
  <c r="K45" i="8"/>
  <c r="I45" i="8"/>
  <c r="N17" i="7"/>
  <c r="H17" i="7"/>
  <c r="J17" i="7"/>
  <c r="L17" i="7"/>
  <c r="P17" i="7"/>
  <c r="R17" i="7"/>
  <c r="S17" i="6"/>
  <c r="K17" i="6"/>
  <c r="M17" i="6"/>
  <c r="O17" i="6"/>
  <c r="Q17" i="6"/>
  <c r="I69" i="1"/>
  <c r="Y69" i="1"/>
  <c r="W67" i="1"/>
  <c r="W69" i="1" s="1"/>
  <c r="G54" i="1"/>
  <c r="G69" i="1" s="1"/>
  <c r="E69" i="1"/>
  <c r="K69" i="1"/>
  <c r="M69" i="1"/>
  <c r="O69" i="1"/>
  <c r="Q69" i="1"/>
  <c r="S69" i="1"/>
  <c r="U69" i="1"/>
  <c r="K99" i="11" l="1"/>
</calcChain>
</file>

<file path=xl/sharedStrings.xml><?xml version="1.0" encoding="utf-8"?>
<sst xmlns="http://schemas.openxmlformats.org/spreadsheetml/2006/main" count="668" uniqueCount="204">
  <si>
    <t>صندوق سرمایه‌گذاری تجارت شاخصی کاردان</t>
  </si>
  <si>
    <t>صورت وضعیت پورتفوی</t>
  </si>
  <si>
    <t>برای ماه منتهی به 1401/12/29</t>
  </si>
  <si>
    <t>نام شرکت</t>
  </si>
  <si>
    <t>1401/11/30</t>
  </si>
  <si>
    <t>تغییرات طی دوره</t>
  </si>
  <si>
    <t>1401/12/29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</si>
  <si>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</si>
  <si>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</si>
  <si>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</si>
  <si>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</si>
  <si>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</si>
  <si>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</si>
  <si>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</si>
  <si>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</si>
  <si>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سامان</t>
  </si>
  <si>
    <t>بانک‌اقتصادنوین‌</t>
  </si>
  <si>
    <t>بیمه اتکایی آوای پارس70%تادیه</t>
  </si>
  <si>
    <t>بیمه اتکایی تهران رواک50%تادیه</t>
  </si>
  <si>
    <t>بیمه البرز</t>
  </si>
  <si>
    <t>پارس‌ خزر</t>
  </si>
  <si>
    <t>پالایش نفت بندرعباس</t>
  </si>
  <si>
    <t>پالایش نفت تبریز</t>
  </si>
  <si>
    <t>پتروشیمی تندگویان</t>
  </si>
  <si>
    <t>پلی پروپیلن جم - جم پیلن</t>
  </si>
  <si>
    <t>تامین سرمایه لوتوس پارسیان</t>
  </si>
  <si>
    <t>تامین سرمایه نوین</t>
  </si>
  <si>
    <t>تامین سرمایه کیمیا</t>
  </si>
  <si>
    <t>توسعه حمل و نقل ریلی پارسیان</t>
  </si>
  <si>
    <t>توسعه‌ صنایع‌ بهشهر(هلدینگ</t>
  </si>
  <si>
    <t>تولید برق عسلویه  مپنا</t>
  </si>
  <si>
    <t>تولیدات پتروشیمی قائد بصیر</t>
  </si>
  <si>
    <t>ح. کویر تایر</t>
  </si>
  <si>
    <t>داروسازی‌ سینا</t>
  </si>
  <si>
    <t>س. نفت و گاز و پتروشیمی تأمین</t>
  </si>
  <si>
    <t>سرمایه گذاری توسعه صنایع سیمان</t>
  </si>
  <si>
    <t>سرمایه گذاری دارویی تامین</t>
  </si>
  <si>
    <t>سرمایه گذاری سبحان</t>
  </si>
  <si>
    <t>سرمایه گذاری صدرتامین</t>
  </si>
  <si>
    <t>سرمایه گذاری گروه توسعه ملی</t>
  </si>
  <si>
    <t>سرمایه‌ گذاری‌ آتیه‌ دماوند</t>
  </si>
  <si>
    <t>سرمایه‌ گذاری‌ پارس‌ توشه‌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</si>
  <si>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</si>
  <si>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</si>
  <si>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</si>
  <si>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سیمرغ</t>
  </si>
  <si>
    <t>شرکت ارتباطات سیار ایران</t>
  </si>
  <si>
    <t>صنایع پتروشیمی خلیج فارس</t>
  </si>
  <si>
    <t>صنایع شیمیایی کیمیاگران امروز</t>
  </si>
  <si>
    <t>فجر انرژی خلیج فارس</t>
  </si>
  <si>
    <t>فولاد مبارکه اصفهان</t>
  </si>
  <si>
    <t>گروه‌بهمن‌</t>
  </si>
  <si>
    <t>گسترش نفت و گاز پارسیان</t>
  </si>
  <si>
    <t>م .صنایع و معادن احیاء سپاهان</t>
  </si>
  <si>
    <t>مبین انرژی خلیج فارس</t>
  </si>
  <si>
    <t>معدنی‌ املاح‌  ایران‌</t>
  </si>
  <si>
    <t>ملی‌ صنایع‌ مس‌ ایران‌</t>
  </si>
  <si>
    <t>نفت‌ بهران‌</t>
  </si>
  <si>
    <t>کاشی‌ الوند</t>
  </si>
  <si>
    <t>کنتورسازی‌ایران‌</t>
  </si>
  <si>
    <t>کویر تایر</t>
  </si>
  <si>
    <t>ح. پالایش نفت تبریز</t>
  </si>
  <si>
    <t>همکاران سیستم</t>
  </si>
  <si>
    <t>ملی شیمی کشاورز</t>
  </si>
  <si>
    <t>قطعات‌ اتومبیل‌ ایران‌</t>
  </si>
  <si>
    <t>فولاد  خوزستان</t>
  </si>
  <si>
    <t>قندهکمتان‌</t>
  </si>
  <si>
    <t>بانک تجارت</t>
  </si>
  <si>
    <t>گروه مپنا (سهامی عام)</t>
  </si>
  <si>
    <t>سیمان‌مازندران‌</t>
  </si>
  <si>
    <t>ح . س.نفت وگازوپتروشیمی تأمین</t>
  </si>
  <si>
    <t>پخش رازی</t>
  </si>
  <si>
    <t>سیمان‌ صوفیان‌</t>
  </si>
  <si>
    <t>پتروشیمی فناوران</t>
  </si>
  <si>
    <t>بیمه اتکایی آوای پارس70% تادیه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</si>
  <si>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</si>
  <si>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</si>
  <si>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</si>
  <si>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</si>
  <si>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</si>
  <si>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</si>
  <si>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</si>
  <si>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</si>
  <si>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</si>
  <si>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</si>
  <si>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سمیه شرقی</t>
  </si>
  <si>
    <t>55917450</t>
  </si>
  <si>
    <t>سپرده کوتاه مدت</t>
  </si>
  <si>
    <t>1393/09/13</t>
  </si>
  <si>
    <t>بانک سامان ملاصدرا</t>
  </si>
  <si>
    <t>829-828-11666666-1</t>
  </si>
  <si>
    <t>1393/10/29</t>
  </si>
  <si>
    <t>بانک پاسارگاد گلفام</t>
  </si>
  <si>
    <t>343-8100-12030794-1</t>
  </si>
  <si>
    <t>1393/11/23</t>
  </si>
  <si>
    <t>بانک اقتصاد نوین ظفر</t>
  </si>
  <si>
    <t>120-850-5324660-1</t>
  </si>
  <si>
    <t>بانک خاورمیانه مهستان</t>
  </si>
  <si>
    <t>1005-10-810-707071031</t>
  </si>
  <si>
    <t>1393/12/23</t>
  </si>
  <si>
    <t>1005-11-040-707071265</t>
  </si>
  <si>
    <t>حساب جاری</t>
  </si>
  <si>
    <t>1394/02/02</t>
  </si>
  <si>
    <t>موسسه اعتباری ملل شیراز جنوبی</t>
  </si>
  <si>
    <t>051510277000000028</t>
  </si>
  <si>
    <t>1399/08/12</t>
  </si>
  <si>
    <t>بانک تجارت مطهری-مهرداد</t>
  </si>
  <si>
    <t>1440063</t>
  </si>
  <si>
    <t>1400/03/26</t>
  </si>
  <si>
    <t>279928857</t>
  </si>
  <si>
    <t>1400/11/03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</si>
  <si>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</si>
  <si>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</si>
  <si>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</si>
  <si>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</si>
  <si>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</si>
  <si>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</si>
  <si>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</si>
  <si>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</si>
  <si>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</si>
  <si>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</si>
  <si>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بانک اقتصاد نوین مرزداران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</si>
  <si>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</si>
  <si>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</si>
  <si>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</si>
  <si>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</si>
  <si>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</si>
  <si>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</si>
  <si>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مس‌ شهیدباهنر</t>
  </si>
  <si>
    <t>1401/03/10</t>
  </si>
  <si>
    <t>مخابرات ایران</t>
  </si>
  <si>
    <t>1401/04/25</t>
  </si>
  <si>
    <t>1401/04/08</t>
  </si>
  <si>
    <t>1401/04/29</t>
  </si>
  <si>
    <t>1401/07/30</t>
  </si>
  <si>
    <t>1401/04/28</t>
  </si>
  <si>
    <t>1401/04/26</t>
  </si>
  <si>
    <t>توسعه‌معادن‌وفلزات‌</t>
  </si>
  <si>
    <t>1401/04/22</t>
  </si>
  <si>
    <t>1401/04/15</t>
  </si>
  <si>
    <t>1401/05/11</t>
  </si>
  <si>
    <t>1401/04/13</t>
  </si>
  <si>
    <t>صنعتی و معدنی شمال شرق شاهرود</t>
  </si>
  <si>
    <t>1401/04/18</t>
  </si>
  <si>
    <t>1401/10/28</t>
  </si>
  <si>
    <t>پتروشیمی پردیس</t>
  </si>
  <si>
    <t>1401/10/13</t>
  </si>
  <si>
    <t>1401/07/27</t>
  </si>
  <si>
    <t>1401/05/30</t>
  </si>
  <si>
    <t>1401/03/22</t>
  </si>
  <si>
    <t>1401/06/12</t>
  </si>
  <si>
    <t>1401/03/17</t>
  </si>
  <si>
    <t>1401/12/22</t>
  </si>
  <si>
    <t>1401/06/29</t>
  </si>
  <si>
    <t>گ.س.وت.ص.پتروشیمی خلیج فارس</t>
  </si>
  <si>
    <t>1401/06/16</t>
  </si>
  <si>
    <t>1401/09/28</t>
  </si>
  <si>
    <t>داده گسترعصرنوین-های وب</t>
  </si>
  <si>
    <t>1401/04/20</t>
  </si>
  <si>
    <t>1401/12/23</t>
  </si>
  <si>
    <t>آهن و فولاد غدیر ایرانیان</t>
  </si>
  <si>
    <t>1401/03/18</t>
  </si>
  <si>
    <t>تامین سرمایه خلیج فارس</t>
  </si>
  <si>
    <t>1401/03/23</t>
  </si>
  <si>
    <t>بهای فروش</t>
  </si>
  <si>
    <t>ارزش دفتری</t>
  </si>
  <si>
    <t>سود و زیان ناشی از تغییر قیمت</t>
  </si>
  <si>
    <t>سود و زیان ناشی از فروش</t>
  </si>
  <si>
    <t>ح. بانک سامان</t>
  </si>
  <si>
    <t>ح . سرمایه‌گذاری‌ ملی‌ایران‌</t>
  </si>
  <si>
    <t>کیمیدارو</t>
  </si>
  <si>
    <t>سیمان فارس و خوزستان</t>
  </si>
  <si>
    <t>پلیمر آریا ساسول</t>
  </si>
  <si>
    <t>نفت سپاهان</t>
  </si>
  <si>
    <t>سیمان‌ خزر</t>
  </si>
  <si>
    <t>ح . تامین سرمایه لوتوس پارسیان</t>
  </si>
  <si>
    <t>حمل و نقل گهرترابر سیرجان</t>
  </si>
  <si>
    <t>ایران‌یاساتایرورابر</t>
  </si>
  <si>
    <t>سیمان‌سپاهان‌</t>
  </si>
  <si>
    <t>تولید و توسعه سرب روی ایرانیان</t>
  </si>
  <si>
    <t>پدیده شیمی قرن</t>
  </si>
  <si>
    <t>معدنی‌وصنعتی‌چادرملو</t>
  </si>
  <si>
    <t>تامین سرمایه بانک ملت</t>
  </si>
  <si>
    <t>پیشگامان فن آوری و دانش آرامیس</t>
  </si>
  <si>
    <t>بین المللی ساروج بوشهر</t>
  </si>
  <si>
    <t>ملی کشت و صنعت و دامپروری پارس</t>
  </si>
  <si>
    <t>پارس‌ مینو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</si>
  <si>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</si>
  <si>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</si>
  <si>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</si>
  <si>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</si>
  <si>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</si>
  <si>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</si>
  <si>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</si>
  <si>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</si>
  <si>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051560304000000016</t>
  </si>
  <si>
    <t>205-283-5324660-1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</si>
  <si>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</si>
  <si>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</si>
  <si>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</si>
  <si>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</si>
  <si>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درآمد سپرده بانکی</t>
  </si>
  <si>
    <t>سایر</t>
  </si>
  <si>
    <t>معین برای 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</si>
</sst>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9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sz val="11"/>
      <name val="B Nazanin"/>
      <charset val="178"/>
    </font>
    <font>
      <b/>
      <sz val="12"/>
      <name val="B Nazanin"/>
      <charset val="178"/>
    </font>
    <font>
      <b/>
      <sz val="12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164" fontId="4" fillId="0" borderId="0" xfId="0" applyNumberFormat="1" applyFont="1" applyAlignment="1">
      <alignment horizontal="center" vertical="center"/>
    </xf>
    <xf numFmtId="10" fontId="1" fillId="0" borderId="0" xfId="0" applyNumberFormat="1" applyFont="1"/>
    <xf numFmtId="10" fontId="4" fillId="0" borderId="0" xfId="0" applyNumberFormat="1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6" fillId="0" borderId="0" xfId="0" applyNumberFormat="1" applyFont="1"/>
    <xf numFmtId="164" fontId="1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/>
    <xf numFmtId="10" fontId="4" fillId="0" borderId="1" xfId="0" applyNumberFormat="1" applyFont="1" applyBorder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77"/>
  <sheetViews>
    <sheetView rightToLeft="1" view="pageBreakPreview" topLeftCell="A47" zoomScale="90" zoomScaleNormal="90" zoomScaleSheetLayoutView="90" workbookViewId="0">
      <selection activeCell="A71" sqref="A71"/>
    </sheetView>
  </sheetViews>
  <sheetFormatPr defaultRowHeight="18.75" x14ac:dyDescent="0.45"/>
  <cols>
    <col min="1" max="1" width="28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3.57031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20.57031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20.5703125" style="1" bestFit="1" customWidth="1"/>
    <col min="28" max="16384" width="9.140625" style="1"/>
  </cols>
  <sheetData>
    <row r="2" spans="1:27" ht="30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27" ht="30" x14ac:dyDescent="0.4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27" ht="30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6" spans="1:27" ht="30" x14ac:dyDescent="0.45">
      <c r="A6" s="17" t="s">
        <v>3</v>
      </c>
      <c r="C6" s="19" t="s">
        <v>4</v>
      </c>
      <c r="D6" s="19" t="s">
        <v>4</v>
      </c>
      <c r="E6" s="19" t="s">
        <v>4</v>
      </c>
      <c r="F6" s="19" t="s">
        <v>4</v>
      </c>
      <c r="G6" s="19" t="s">
        <v>4</v>
      </c>
      <c r="I6" s="18" t="s">
        <v>5</v>
      </c>
      <c r="J6" s="18" t="s">
        <v>5</v>
      </c>
      <c r="K6" s="18" t="s">
        <v>5</v>
      </c>
      <c r="L6" s="18" t="s">
        <v>5</v>
      </c>
      <c r="M6" s="18" t="s">
        <v>5</v>
      </c>
      <c r="N6" s="18" t="s">
        <v>5</v>
      </c>
      <c r="O6" s="18" t="s">
        <v>5</v>
      </c>
      <c r="Q6" s="19" t="s">
        <v>6</v>
      </c>
      <c r="R6" s="19" t="s">
        <v>6</v>
      </c>
      <c r="S6" s="19" t="s">
        <v>6</v>
      </c>
      <c r="T6" s="19" t="s">
        <v>6</v>
      </c>
      <c r="U6" s="19" t="s">
        <v>6</v>
      </c>
      <c r="V6" s="19" t="s">
        <v>6</v>
      </c>
      <c r="W6" s="19" t="s">
        <v>6</v>
      </c>
      <c r="X6" s="19" t="s">
        <v>6</v>
      </c>
      <c r="Y6" s="19" t="s">
        <v>6</v>
      </c>
    </row>
    <row r="7" spans="1:27" ht="30" x14ac:dyDescent="0.45">
      <c r="A7" s="17" t="s">
        <v>3</v>
      </c>
      <c r="C7" s="17" t="s">
        <v>7</v>
      </c>
      <c r="E7" s="17" t="s">
        <v>8</v>
      </c>
      <c r="G7" s="17" t="s">
        <v>9</v>
      </c>
      <c r="I7" s="18" t="s">
        <v>10</v>
      </c>
      <c r="J7" s="18" t="s">
        <v>10</v>
      </c>
      <c r="K7" s="18" t="s">
        <v>10</v>
      </c>
      <c r="M7" s="18" t="s">
        <v>11</v>
      </c>
      <c r="N7" s="18" t="s">
        <v>11</v>
      </c>
      <c r="O7" s="18" t="s">
        <v>11</v>
      </c>
      <c r="Q7" s="17" t="s">
        <v>7</v>
      </c>
      <c r="S7" s="17" t="s">
        <v>12</v>
      </c>
      <c r="U7" s="17" t="s">
        <v>8</v>
      </c>
      <c r="W7" s="17" t="s">
        <v>9</v>
      </c>
      <c r="Y7" s="17" t="s">
        <v>13</v>
      </c>
    </row>
    <row r="8" spans="1:27" ht="30" x14ac:dyDescent="0.45">
      <c r="A8" s="18" t="s">
        <v>3</v>
      </c>
      <c r="C8" s="18" t="s">
        <v>7</v>
      </c>
      <c r="E8" s="18" t="s">
        <v>8</v>
      </c>
      <c r="G8" s="18" t="s">
        <v>9</v>
      </c>
      <c r="I8" s="18" t="s">
        <v>7</v>
      </c>
      <c r="K8" s="18" t="s">
        <v>8</v>
      </c>
      <c r="M8" s="18" t="s">
        <v>7</v>
      </c>
      <c r="O8" s="18" t="s">
        <v>14</v>
      </c>
      <c r="Q8" s="18" t="s">
        <v>7</v>
      </c>
      <c r="S8" s="18" t="s">
        <v>12</v>
      </c>
      <c r="U8" s="18" t="s">
        <v>8</v>
      </c>
      <c r="W8" s="18" t="s">
        <v>9</v>
      </c>
      <c r="Y8" s="18" t="s">
        <v>13</v>
      </c>
      <c r="AA8" s="3"/>
    </row>
    <row r="9" spans="1:27" ht="21" x14ac:dyDescent="0.55000000000000004">
      <c r="A9" s="2" t="s">
        <v>15</v>
      </c>
      <c r="C9" s="4">
        <v>48932004</v>
      </c>
      <c r="E9" s="4">
        <v>132688301218</v>
      </c>
      <c r="F9" s="4"/>
      <c r="G9" s="4">
        <v>113041355331.089</v>
      </c>
      <c r="H9" s="4"/>
      <c r="I9" s="4">
        <v>0</v>
      </c>
      <c r="J9" s="4"/>
      <c r="K9" s="4">
        <v>0</v>
      </c>
      <c r="L9" s="4"/>
      <c r="M9" s="4">
        <v>0</v>
      </c>
      <c r="N9" s="4"/>
      <c r="O9" s="4">
        <v>0</v>
      </c>
      <c r="P9" s="4"/>
      <c r="Q9" s="4">
        <v>48932004</v>
      </c>
      <c r="R9" s="4"/>
      <c r="S9" s="4">
        <v>2850</v>
      </c>
      <c r="T9" s="4"/>
      <c r="U9" s="4">
        <v>132688301218</v>
      </c>
      <c r="V9" s="4"/>
      <c r="W9" s="4">
        <v>138626446942.17001</v>
      </c>
      <c r="Y9" s="6">
        <v>1.3891748412951809E-2</v>
      </c>
      <c r="AA9" s="5"/>
    </row>
    <row r="10" spans="1:27" ht="21" x14ac:dyDescent="0.55000000000000004">
      <c r="A10" s="2" t="s">
        <v>16</v>
      </c>
      <c r="C10" s="4">
        <v>57450000</v>
      </c>
      <c r="D10" s="4"/>
      <c r="E10" s="4">
        <v>231329765602</v>
      </c>
      <c r="F10" s="4"/>
      <c r="G10" s="4">
        <v>177035334750</v>
      </c>
      <c r="H10" s="4"/>
      <c r="I10" s="4">
        <v>10720667</v>
      </c>
      <c r="J10" s="4"/>
      <c r="K10" s="4">
        <v>36033407781</v>
      </c>
      <c r="L10" s="4"/>
      <c r="M10" s="4">
        <v>0</v>
      </c>
      <c r="N10" s="4"/>
      <c r="O10" s="4">
        <v>0</v>
      </c>
      <c r="P10" s="4"/>
      <c r="Q10" s="4">
        <v>68170667</v>
      </c>
      <c r="R10" s="4"/>
      <c r="S10" s="4">
        <v>3933</v>
      </c>
      <c r="T10" s="4"/>
      <c r="U10" s="4">
        <v>267363173383</v>
      </c>
      <c r="V10" s="4"/>
      <c r="W10" s="4">
        <v>266519947672.79999</v>
      </c>
      <c r="Y10" s="6">
        <v>2.6707948892667924E-2</v>
      </c>
      <c r="AA10" s="5"/>
    </row>
    <row r="11" spans="1:27" ht="21" x14ac:dyDescent="0.55000000000000004">
      <c r="A11" s="2" t="s">
        <v>17</v>
      </c>
      <c r="C11" s="4">
        <v>38137</v>
      </c>
      <c r="D11" s="4"/>
      <c r="E11" s="4">
        <v>26720136</v>
      </c>
      <c r="F11" s="4"/>
      <c r="G11" s="4">
        <v>26537059.395</v>
      </c>
      <c r="H11" s="4"/>
      <c r="I11" s="4">
        <v>0</v>
      </c>
      <c r="J11" s="4"/>
      <c r="K11" s="4">
        <v>0</v>
      </c>
      <c r="L11" s="4"/>
      <c r="M11" s="4">
        <v>-38137</v>
      </c>
      <c r="N11" s="4"/>
      <c r="O11" s="4">
        <v>26734037</v>
      </c>
      <c r="P11" s="4"/>
      <c r="Q11" s="4">
        <v>0</v>
      </c>
      <c r="R11" s="4"/>
      <c r="S11" s="4">
        <v>0</v>
      </c>
      <c r="T11" s="4"/>
      <c r="U11" s="4">
        <v>0</v>
      </c>
      <c r="V11" s="4"/>
      <c r="W11" s="4">
        <v>0</v>
      </c>
      <c r="Y11" s="6">
        <v>0</v>
      </c>
      <c r="AA11" s="5"/>
    </row>
    <row r="12" spans="1:27" ht="21" x14ac:dyDescent="0.55000000000000004">
      <c r="A12" s="2" t="s">
        <v>18</v>
      </c>
      <c r="C12" s="4">
        <v>108053</v>
      </c>
      <c r="D12" s="4"/>
      <c r="E12" s="4">
        <v>54075554</v>
      </c>
      <c r="F12" s="4"/>
      <c r="G12" s="4">
        <v>53705042.325000003</v>
      </c>
      <c r="H12" s="4"/>
      <c r="I12" s="4">
        <v>108053</v>
      </c>
      <c r="J12" s="4"/>
      <c r="K12" s="4">
        <v>54026500</v>
      </c>
      <c r="L12" s="4"/>
      <c r="M12" s="4">
        <v>-216106</v>
      </c>
      <c r="N12" s="4"/>
      <c r="O12" s="4">
        <v>193997858</v>
      </c>
      <c r="P12" s="4"/>
      <c r="Q12" s="4">
        <v>0</v>
      </c>
      <c r="R12" s="4"/>
      <c r="S12" s="4">
        <v>0</v>
      </c>
      <c r="T12" s="4"/>
      <c r="U12" s="4">
        <v>0</v>
      </c>
      <c r="V12" s="4"/>
      <c r="W12" s="4">
        <v>0</v>
      </c>
      <c r="Y12" s="6">
        <v>0</v>
      </c>
      <c r="AA12" s="5"/>
    </row>
    <row r="13" spans="1:27" ht="21" x14ac:dyDescent="0.55000000000000004">
      <c r="A13" s="2" t="s">
        <v>19</v>
      </c>
      <c r="C13" s="4">
        <v>41569329</v>
      </c>
      <c r="D13" s="4"/>
      <c r="E13" s="4">
        <v>81745000558</v>
      </c>
      <c r="F13" s="4"/>
      <c r="G13" s="4">
        <v>90908381283.389999</v>
      </c>
      <c r="H13" s="4"/>
      <c r="I13" s="4">
        <v>8920986</v>
      </c>
      <c r="J13" s="4"/>
      <c r="K13" s="4">
        <v>21019489044</v>
      </c>
      <c r="L13" s="4"/>
      <c r="M13" s="4">
        <v>-5777052</v>
      </c>
      <c r="N13" s="4"/>
      <c r="O13" s="4">
        <v>13489814019</v>
      </c>
      <c r="P13" s="4"/>
      <c r="Q13" s="4">
        <v>44713263</v>
      </c>
      <c r="R13" s="4"/>
      <c r="S13" s="4">
        <v>2360</v>
      </c>
      <c r="T13" s="4"/>
      <c r="U13" s="4">
        <v>91006278140</v>
      </c>
      <c r="V13" s="4"/>
      <c r="W13" s="4">
        <v>104895437040.95399</v>
      </c>
      <c r="Y13" s="6">
        <v>1.0511565817216989E-2</v>
      </c>
      <c r="AA13" s="5"/>
    </row>
    <row r="14" spans="1:27" ht="21" x14ac:dyDescent="0.55000000000000004">
      <c r="A14" s="2" t="s">
        <v>20</v>
      </c>
      <c r="C14" s="4">
        <v>3802304</v>
      </c>
      <c r="D14" s="4"/>
      <c r="E14" s="4">
        <v>38385337898</v>
      </c>
      <c r="F14" s="4"/>
      <c r="G14" s="4">
        <v>51895010398.176003</v>
      </c>
      <c r="H14" s="4"/>
      <c r="I14" s="4">
        <v>0</v>
      </c>
      <c r="J14" s="4"/>
      <c r="K14" s="4">
        <v>0</v>
      </c>
      <c r="L14" s="4"/>
      <c r="M14" s="4">
        <v>0</v>
      </c>
      <c r="N14" s="4"/>
      <c r="O14" s="4">
        <v>0</v>
      </c>
      <c r="P14" s="4"/>
      <c r="Q14" s="4">
        <v>3802304</v>
      </c>
      <c r="R14" s="4"/>
      <c r="S14" s="4">
        <v>15200</v>
      </c>
      <c r="T14" s="4"/>
      <c r="U14" s="4">
        <v>38385337898</v>
      </c>
      <c r="V14" s="4"/>
      <c r="W14" s="4">
        <v>57451140426.239998</v>
      </c>
      <c r="Y14" s="6">
        <v>5.7571755349931772E-3</v>
      </c>
      <c r="AA14" s="5"/>
    </row>
    <row r="15" spans="1:27" ht="21" x14ac:dyDescent="0.55000000000000004">
      <c r="A15" s="2" t="s">
        <v>21</v>
      </c>
      <c r="C15" s="4">
        <v>25792832</v>
      </c>
      <c r="D15" s="4"/>
      <c r="E15" s="4">
        <v>238458181185</v>
      </c>
      <c r="F15" s="4"/>
      <c r="G15" s="4">
        <v>220498535986.56</v>
      </c>
      <c r="H15" s="4"/>
      <c r="I15" s="4">
        <v>0</v>
      </c>
      <c r="J15" s="4"/>
      <c r="K15" s="4">
        <v>0</v>
      </c>
      <c r="L15" s="4"/>
      <c r="M15" s="4">
        <v>0</v>
      </c>
      <c r="N15" s="4"/>
      <c r="O15" s="4">
        <v>0</v>
      </c>
      <c r="P15" s="4"/>
      <c r="Q15" s="4">
        <v>25792832</v>
      </c>
      <c r="R15" s="4"/>
      <c r="S15" s="4">
        <v>11130</v>
      </c>
      <c r="T15" s="4"/>
      <c r="U15" s="4">
        <v>238458181185</v>
      </c>
      <c r="V15" s="4"/>
      <c r="W15" s="4">
        <v>285366128550.04797</v>
      </c>
      <c r="Y15" s="6">
        <v>2.8596523613196746E-2</v>
      </c>
      <c r="AA15" s="5"/>
    </row>
    <row r="16" spans="1:27" ht="21" x14ac:dyDescent="0.55000000000000004">
      <c r="A16" s="2" t="s">
        <v>22</v>
      </c>
      <c r="C16" s="4">
        <v>6450000</v>
      </c>
      <c r="D16" s="4"/>
      <c r="E16" s="4">
        <v>62742684220</v>
      </c>
      <c r="F16" s="4"/>
      <c r="G16" s="4">
        <v>88800971625</v>
      </c>
      <c r="H16" s="4"/>
      <c r="I16" s="4">
        <v>0</v>
      </c>
      <c r="J16" s="4"/>
      <c r="K16" s="4">
        <v>0</v>
      </c>
      <c r="L16" s="4"/>
      <c r="M16" s="4">
        <v>0</v>
      </c>
      <c r="N16" s="4"/>
      <c r="O16" s="4">
        <v>0</v>
      </c>
      <c r="P16" s="4"/>
      <c r="Q16" s="4">
        <v>21450000</v>
      </c>
      <c r="R16" s="4"/>
      <c r="S16" s="4">
        <v>16420</v>
      </c>
      <c r="T16" s="4"/>
      <c r="U16" s="4">
        <v>302801344720</v>
      </c>
      <c r="V16" s="4"/>
      <c r="W16" s="4">
        <v>350113356450</v>
      </c>
      <c r="Y16" s="6">
        <v>3.5084839661558044E-2</v>
      </c>
      <c r="AA16" s="5"/>
    </row>
    <row r="17" spans="1:27" ht="21" x14ac:dyDescent="0.55000000000000004">
      <c r="A17" s="2" t="s">
        <v>23</v>
      </c>
      <c r="C17" s="4">
        <v>6625031</v>
      </c>
      <c r="D17" s="4"/>
      <c r="E17" s="4">
        <v>74156047668</v>
      </c>
      <c r="F17" s="4"/>
      <c r="G17" s="4">
        <v>69346495050.241501</v>
      </c>
      <c r="H17" s="4"/>
      <c r="I17" s="4">
        <v>7137670</v>
      </c>
      <c r="J17" s="4"/>
      <c r="K17" s="4">
        <v>88886290897</v>
      </c>
      <c r="L17" s="4"/>
      <c r="M17" s="4">
        <v>0</v>
      </c>
      <c r="N17" s="4"/>
      <c r="O17" s="4">
        <v>0</v>
      </c>
      <c r="P17" s="4"/>
      <c r="Q17" s="4">
        <v>13762701</v>
      </c>
      <c r="R17" s="4"/>
      <c r="S17" s="4">
        <v>14650</v>
      </c>
      <c r="T17" s="4"/>
      <c r="U17" s="4">
        <v>163042338565</v>
      </c>
      <c r="V17" s="4"/>
      <c r="W17" s="4">
        <v>200423909410.582</v>
      </c>
      <c r="Y17" s="6">
        <v>2.0084468634138292E-2</v>
      </c>
      <c r="AA17" s="5"/>
    </row>
    <row r="18" spans="1:27" ht="21" x14ac:dyDescent="0.55000000000000004">
      <c r="A18" s="2" t="s">
        <v>24</v>
      </c>
      <c r="C18" s="4">
        <v>664168</v>
      </c>
      <c r="D18" s="4"/>
      <c r="E18" s="4">
        <v>75813140785</v>
      </c>
      <c r="F18" s="4"/>
      <c r="G18" s="4">
        <v>96008639862.167999</v>
      </c>
      <c r="H18" s="4"/>
      <c r="I18" s="4">
        <v>680143</v>
      </c>
      <c r="J18" s="4"/>
      <c r="K18" s="4">
        <v>113914482436</v>
      </c>
      <c r="L18" s="4"/>
      <c r="M18" s="4">
        <v>0</v>
      </c>
      <c r="N18" s="4"/>
      <c r="O18" s="4">
        <v>0</v>
      </c>
      <c r="P18" s="4"/>
      <c r="Q18" s="4">
        <v>1344311</v>
      </c>
      <c r="R18" s="4"/>
      <c r="S18" s="4">
        <v>177000</v>
      </c>
      <c r="T18" s="4"/>
      <c r="U18" s="4">
        <v>189727623221</v>
      </c>
      <c r="V18" s="4"/>
      <c r="W18" s="4">
        <v>236527285870.35001</v>
      </c>
      <c r="Y18" s="6">
        <v>2.3702385948620196E-2</v>
      </c>
      <c r="AA18" s="5"/>
    </row>
    <row r="19" spans="1:27" ht="21" x14ac:dyDescent="0.55000000000000004">
      <c r="A19" s="2" t="s">
        <v>25</v>
      </c>
      <c r="C19" s="4">
        <v>1003998</v>
      </c>
      <c r="D19" s="4"/>
      <c r="E19" s="4">
        <v>3399780637</v>
      </c>
      <c r="F19" s="4"/>
      <c r="G19" s="4">
        <v>4892314686.7337999</v>
      </c>
      <c r="H19" s="4"/>
      <c r="I19" s="4">
        <v>0</v>
      </c>
      <c r="J19" s="4"/>
      <c r="K19" s="4">
        <v>0</v>
      </c>
      <c r="L19" s="4"/>
      <c r="M19" s="4">
        <v>0</v>
      </c>
      <c r="N19" s="4"/>
      <c r="O19" s="4">
        <v>0</v>
      </c>
      <c r="P19" s="4"/>
      <c r="Q19" s="4">
        <v>1003998</v>
      </c>
      <c r="R19" s="4"/>
      <c r="S19" s="4">
        <v>4880</v>
      </c>
      <c r="T19" s="4"/>
      <c r="U19" s="4">
        <v>3399780637</v>
      </c>
      <c r="V19" s="4"/>
      <c r="W19" s="4">
        <v>4870358154.0719995</v>
      </c>
      <c r="Y19" s="6">
        <v>4.8805831534844867E-4</v>
      </c>
      <c r="AA19" s="5"/>
    </row>
    <row r="20" spans="1:27" ht="21" x14ac:dyDescent="0.55000000000000004">
      <c r="A20" s="2" t="s">
        <v>26</v>
      </c>
      <c r="C20" s="4">
        <v>27440000</v>
      </c>
      <c r="D20" s="4"/>
      <c r="E20" s="4">
        <v>106793006375</v>
      </c>
      <c r="F20" s="4"/>
      <c r="G20" s="4">
        <v>91595266056</v>
      </c>
      <c r="H20" s="4"/>
      <c r="I20" s="4">
        <v>0</v>
      </c>
      <c r="J20" s="4"/>
      <c r="K20" s="4">
        <v>0</v>
      </c>
      <c r="L20" s="4"/>
      <c r="M20" s="4">
        <v>0</v>
      </c>
      <c r="N20" s="4"/>
      <c r="O20" s="4">
        <v>0</v>
      </c>
      <c r="P20" s="4"/>
      <c r="Q20" s="4">
        <v>27440000</v>
      </c>
      <c r="R20" s="4"/>
      <c r="S20" s="4">
        <v>4208</v>
      </c>
      <c r="T20" s="4"/>
      <c r="U20" s="4">
        <v>106793006375</v>
      </c>
      <c r="V20" s="4"/>
      <c r="W20" s="4">
        <v>114780488256</v>
      </c>
      <c r="Y20" s="6">
        <v>1.1502146240776773E-2</v>
      </c>
      <c r="AA20" s="5"/>
    </row>
    <row r="21" spans="1:27" ht="21" x14ac:dyDescent="0.55000000000000004">
      <c r="A21" s="2" t="s">
        <v>27</v>
      </c>
      <c r="C21" s="4">
        <v>70247</v>
      </c>
      <c r="D21" s="4"/>
      <c r="E21" s="4">
        <v>70310780</v>
      </c>
      <c r="F21" s="4"/>
      <c r="G21" s="4">
        <v>69829030.349999994</v>
      </c>
      <c r="H21" s="4"/>
      <c r="I21" s="4">
        <v>0</v>
      </c>
      <c r="J21" s="4"/>
      <c r="K21" s="4">
        <v>0</v>
      </c>
      <c r="L21" s="4"/>
      <c r="M21" s="4">
        <v>0</v>
      </c>
      <c r="N21" s="4"/>
      <c r="O21" s="4">
        <v>0</v>
      </c>
      <c r="P21" s="4"/>
      <c r="Q21" s="4">
        <v>70247</v>
      </c>
      <c r="R21" s="4"/>
      <c r="S21" s="4">
        <v>1000</v>
      </c>
      <c r="T21" s="4"/>
      <c r="U21" s="4">
        <v>70310780</v>
      </c>
      <c r="V21" s="4"/>
      <c r="W21" s="4">
        <v>69829030.349999994</v>
      </c>
      <c r="Y21" s="6">
        <v>6.9975631846587333E-6</v>
      </c>
      <c r="AA21" s="5"/>
    </row>
    <row r="22" spans="1:27" ht="21" x14ac:dyDescent="0.55000000000000004">
      <c r="A22" s="2" t="s">
        <v>28</v>
      </c>
      <c r="C22" s="4">
        <v>1100000</v>
      </c>
      <c r="D22" s="4"/>
      <c r="E22" s="4">
        <v>39210823549</v>
      </c>
      <c r="F22" s="4"/>
      <c r="G22" s="4">
        <v>48658747500</v>
      </c>
      <c r="H22" s="4"/>
      <c r="I22" s="4">
        <v>0</v>
      </c>
      <c r="J22" s="4"/>
      <c r="K22" s="4">
        <v>0</v>
      </c>
      <c r="L22" s="4"/>
      <c r="M22" s="4">
        <v>0</v>
      </c>
      <c r="N22" s="4"/>
      <c r="O22" s="4">
        <v>0</v>
      </c>
      <c r="P22" s="4"/>
      <c r="Q22" s="4">
        <v>1100000</v>
      </c>
      <c r="R22" s="4"/>
      <c r="S22" s="4">
        <v>56100</v>
      </c>
      <c r="T22" s="4"/>
      <c r="U22" s="4">
        <v>39210823549</v>
      </c>
      <c r="V22" s="4"/>
      <c r="W22" s="4">
        <v>61342825500</v>
      </c>
      <c r="Y22" s="6">
        <v>6.1471610762778546E-3</v>
      </c>
      <c r="AA22" s="5"/>
    </row>
    <row r="23" spans="1:27" ht="21" x14ac:dyDescent="0.55000000000000004">
      <c r="A23" s="2" t="s">
        <v>29</v>
      </c>
      <c r="C23" s="4">
        <v>6292928</v>
      </c>
      <c r="D23" s="4"/>
      <c r="E23" s="4">
        <v>100108081481</v>
      </c>
      <c r="F23" s="4"/>
      <c r="G23" s="4">
        <v>38784007486.080002</v>
      </c>
      <c r="H23" s="4"/>
      <c r="I23" s="4">
        <v>0</v>
      </c>
      <c r="J23" s="4"/>
      <c r="K23" s="4">
        <v>0</v>
      </c>
      <c r="L23" s="4"/>
      <c r="M23" s="4">
        <v>0</v>
      </c>
      <c r="N23" s="4"/>
      <c r="O23" s="4">
        <v>0</v>
      </c>
      <c r="P23" s="4"/>
      <c r="Q23" s="4">
        <v>6292928</v>
      </c>
      <c r="R23" s="4"/>
      <c r="S23" s="4">
        <v>6670</v>
      </c>
      <c r="T23" s="4"/>
      <c r="U23" s="4">
        <v>100108081481</v>
      </c>
      <c r="V23" s="4"/>
      <c r="W23" s="4">
        <v>41724085472.928001</v>
      </c>
      <c r="Y23" s="6">
        <v>4.181168247009967E-3</v>
      </c>
      <c r="AA23" s="5"/>
    </row>
    <row r="24" spans="1:27" ht="21" x14ac:dyDescent="0.55000000000000004">
      <c r="A24" s="2" t="s">
        <v>30</v>
      </c>
      <c r="C24" s="4">
        <v>8087084</v>
      </c>
      <c r="D24" s="4"/>
      <c r="E24" s="4">
        <v>46866733617</v>
      </c>
      <c r="F24" s="4"/>
      <c r="G24" s="4">
        <v>42606519006.059998</v>
      </c>
      <c r="H24" s="4"/>
      <c r="I24" s="4">
        <v>0</v>
      </c>
      <c r="J24" s="4"/>
      <c r="K24" s="4">
        <v>0</v>
      </c>
      <c r="L24" s="4"/>
      <c r="M24" s="4">
        <v>0</v>
      </c>
      <c r="N24" s="4"/>
      <c r="O24" s="4">
        <v>0</v>
      </c>
      <c r="P24" s="4"/>
      <c r="Q24" s="4">
        <v>8087084</v>
      </c>
      <c r="R24" s="4"/>
      <c r="S24" s="4">
        <v>7020</v>
      </c>
      <c r="T24" s="4"/>
      <c r="U24" s="4">
        <v>46866733617</v>
      </c>
      <c r="V24" s="4"/>
      <c r="W24" s="4">
        <v>56433540268.403999</v>
      </c>
      <c r="Y24" s="6">
        <v>5.6552018806908721E-3</v>
      </c>
      <c r="AA24" s="5"/>
    </row>
    <row r="25" spans="1:27" ht="21" x14ac:dyDescent="0.55000000000000004">
      <c r="A25" s="2" t="s">
        <v>31</v>
      </c>
      <c r="C25" s="4">
        <v>3613195</v>
      </c>
      <c r="D25" s="4"/>
      <c r="E25" s="4">
        <v>66066402538</v>
      </c>
      <c r="F25" s="4"/>
      <c r="G25" s="4">
        <v>87637394349.899994</v>
      </c>
      <c r="H25" s="4"/>
      <c r="I25" s="4">
        <v>0</v>
      </c>
      <c r="J25" s="4"/>
      <c r="K25" s="4">
        <v>0</v>
      </c>
      <c r="L25" s="4"/>
      <c r="M25" s="4">
        <v>0</v>
      </c>
      <c r="N25" s="4"/>
      <c r="O25" s="4">
        <v>0</v>
      </c>
      <c r="P25" s="4"/>
      <c r="Q25" s="4">
        <v>3613195</v>
      </c>
      <c r="R25" s="4"/>
      <c r="S25" s="4">
        <v>25700</v>
      </c>
      <c r="T25" s="4"/>
      <c r="U25" s="4">
        <v>66066402538</v>
      </c>
      <c r="V25" s="4"/>
      <c r="W25" s="4">
        <v>92306599786.574997</v>
      </c>
      <c r="Y25" s="6">
        <v>9.2500391474727803E-3</v>
      </c>
      <c r="AA25" s="5"/>
    </row>
    <row r="26" spans="1:27" ht="21" x14ac:dyDescent="0.55000000000000004">
      <c r="A26" s="2" t="s">
        <v>32</v>
      </c>
      <c r="C26" s="4">
        <v>2995371</v>
      </c>
      <c r="D26" s="4"/>
      <c r="E26" s="4">
        <v>15426160650</v>
      </c>
      <c r="F26" s="4"/>
      <c r="G26" s="4">
        <v>6077176575.3445501</v>
      </c>
      <c r="H26" s="4"/>
      <c r="I26" s="4">
        <v>0</v>
      </c>
      <c r="J26" s="4"/>
      <c r="K26" s="4">
        <v>0</v>
      </c>
      <c r="L26" s="4"/>
      <c r="M26" s="4">
        <v>0</v>
      </c>
      <c r="N26" s="4"/>
      <c r="O26" s="4">
        <v>0</v>
      </c>
      <c r="P26" s="4"/>
      <c r="Q26" s="4">
        <v>2995371</v>
      </c>
      <c r="R26" s="4"/>
      <c r="S26" s="4">
        <v>2393</v>
      </c>
      <c r="T26" s="4"/>
      <c r="U26" s="4">
        <v>15426160650</v>
      </c>
      <c r="V26" s="4"/>
      <c r="W26" s="4">
        <v>7125273662.3221502</v>
      </c>
      <c r="Y26" s="6">
        <v>7.1402327098308313E-4</v>
      </c>
      <c r="AA26" s="5"/>
    </row>
    <row r="27" spans="1:27" ht="21" x14ac:dyDescent="0.55000000000000004">
      <c r="A27" s="2" t="s">
        <v>33</v>
      </c>
      <c r="C27" s="4">
        <v>3422088</v>
      </c>
      <c r="D27" s="4"/>
      <c r="E27" s="4">
        <v>26067665356</v>
      </c>
      <c r="F27" s="4"/>
      <c r="G27" s="4">
        <v>41501064232.080002</v>
      </c>
      <c r="H27" s="4"/>
      <c r="I27" s="4">
        <v>0</v>
      </c>
      <c r="J27" s="4"/>
      <c r="K27" s="4">
        <v>0</v>
      </c>
      <c r="L27" s="4"/>
      <c r="M27" s="4">
        <v>0</v>
      </c>
      <c r="N27" s="4"/>
      <c r="O27" s="4">
        <v>0</v>
      </c>
      <c r="P27" s="4"/>
      <c r="Q27" s="4">
        <v>3422088</v>
      </c>
      <c r="R27" s="4"/>
      <c r="S27" s="4">
        <v>13270</v>
      </c>
      <c r="T27" s="4"/>
      <c r="U27" s="4">
        <v>26067665356</v>
      </c>
      <c r="V27" s="4"/>
      <c r="W27" s="4">
        <v>45140911668.828003</v>
      </c>
      <c r="Y27" s="6">
        <v>4.5235682069831671E-3</v>
      </c>
      <c r="AA27" s="5"/>
    </row>
    <row r="28" spans="1:27" ht="21" x14ac:dyDescent="0.55000000000000004">
      <c r="A28" s="2" t="s">
        <v>34</v>
      </c>
      <c r="C28" s="4">
        <v>22325778</v>
      </c>
      <c r="D28" s="4"/>
      <c r="E28" s="4">
        <v>259788867567</v>
      </c>
      <c r="F28" s="4"/>
      <c r="G28" s="4">
        <v>269200357601.517</v>
      </c>
      <c r="H28" s="4"/>
      <c r="I28" s="4">
        <v>5138522</v>
      </c>
      <c r="J28" s="4"/>
      <c r="K28" s="4">
        <v>79924094184</v>
      </c>
      <c r="L28" s="4"/>
      <c r="M28" s="4">
        <v>0</v>
      </c>
      <c r="N28" s="4"/>
      <c r="O28" s="4">
        <v>0</v>
      </c>
      <c r="P28" s="4"/>
      <c r="Q28" s="4">
        <v>27677331</v>
      </c>
      <c r="R28" s="4"/>
      <c r="S28" s="4">
        <v>17290</v>
      </c>
      <c r="T28" s="4"/>
      <c r="U28" s="4">
        <v>342953840175</v>
      </c>
      <c r="V28" s="4"/>
      <c r="W28" s="4">
        <v>475693733724.70898</v>
      </c>
      <c r="Y28" s="6">
        <v>4.7669242170493321E-2</v>
      </c>
      <c r="AA28" s="5"/>
    </row>
    <row r="29" spans="1:27" ht="21" x14ac:dyDescent="0.55000000000000004">
      <c r="A29" s="2" t="s">
        <v>35</v>
      </c>
      <c r="C29" s="4">
        <v>14885381</v>
      </c>
      <c r="D29" s="4"/>
      <c r="E29" s="4">
        <v>143202744002</v>
      </c>
      <c r="F29" s="4"/>
      <c r="G29" s="4">
        <v>135538806924.73801</v>
      </c>
      <c r="H29" s="4"/>
      <c r="I29" s="4">
        <v>7462346</v>
      </c>
      <c r="J29" s="4"/>
      <c r="K29" s="4">
        <v>70202021959</v>
      </c>
      <c r="L29" s="4"/>
      <c r="M29" s="4">
        <v>0</v>
      </c>
      <c r="N29" s="4"/>
      <c r="O29" s="4">
        <v>0</v>
      </c>
      <c r="P29" s="4"/>
      <c r="Q29" s="4">
        <v>22347727</v>
      </c>
      <c r="R29" s="4"/>
      <c r="S29" s="4">
        <v>13180</v>
      </c>
      <c r="T29" s="4"/>
      <c r="U29" s="4">
        <v>213404765961</v>
      </c>
      <c r="V29" s="4"/>
      <c r="W29" s="4">
        <v>292790510760.93298</v>
      </c>
      <c r="Y29" s="6">
        <v>2.9340520534925793E-2</v>
      </c>
      <c r="AA29" s="5"/>
    </row>
    <row r="30" spans="1:27" ht="21" x14ac:dyDescent="0.55000000000000004">
      <c r="A30" s="2" t="s">
        <v>36</v>
      </c>
      <c r="C30" s="4">
        <v>4000000</v>
      </c>
      <c r="D30" s="4"/>
      <c r="E30" s="4">
        <v>92638774873</v>
      </c>
      <c r="F30" s="4"/>
      <c r="G30" s="4">
        <v>91253790000</v>
      </c>
      <c r="H30" s="4"/>
      <c r="I30" s="4">
        <v>1000000</v>
      </c>
      <c r="J30" s="4"/>
      <c r="K30" s="4">
        <v>24332559680</v>
      </c>
      <c r="L30" s="4"/>
      <c r="M30" s="4">
        <v>0</v>
      </c>
      <c r="N30" s="4"/>
      <c r="O30" s="4">
        <v>0</v>
      </c>
      <c r="P30" s="4"/>
      <c r="Q30" s="4">
        <v>5000000</v>
      </c>
      <c r="R30" s="4"/>
      <c r="S30" s="4">
        <v>28880</v>
      </c>
      <c r="T30" s="4"/>
      <c r="U30" s="4">
        <v>116971334553</v>
      </c>
      <c r="V30" s="4"/>
      <c r="W30" s="4">
        <v>143540820000</v>
      </c>
      <c r="Y30" s="6">
        <v>1.4384217459318137E-2</v>
      </c>
      <c r="AA30" s="5"/>
    </row>
    <row r="31" spans="1:27" ht="21" x14ac:dyDescent="0.55000000000000004">
      <c r="A31" s="2" t="s">
        <v>37</v>
      </c>
      <c r="C31" s="4">
        <v>1</v>
      </c>
      <c r="D31" s="4"/>
      <c r="E31" s="4">
        <v>2253</v>
      </c>
      <c r="F31" s="4"/>
      <c r="G31" s="4">
        <v>2006.98695</v>
      </c>
      <c r="H31" s="4"/>
      <c r="I31" s="4">
        <v>0</v>
      </c>
      <c r="J31" s="4"/>
      <c r="K31" s="4">
        <v>0</v>
      </c>
      <c r="L31" s="4"/>
      <c r="M31" s="4">
        <v>0</v>
      </c>
      <c r="N31" s="4"/>
      <c r="O31" s="4">
        <v>0</v>
      </c>
      <c r="P31" s="4"/>
      <c r="Q31" s="4">
        <v>1</v>
      </c>
      <c r="R31" s="4"/>
      <c r="S31" s="4">
        <v>2468</v>
      </c>
      <c r="T31" s="4"/>
      <c r="U31" s="4">
        <v>2253</v>
      </c>
      <c r="V31" s="4"/>
      <c r="W31" s="4">
        <v>2453.3154</v>
      </c>
      <c r="Y31" s="6">
        <v>2.4584659757338754E-10</v>
      </c>
      <c r="AA31" s="5"/>
    </row>
    <row r="32" spans="1:27" ht="21" x14ac:dyDescent="0.55000000000000004">
      <c r="A32" s="2" t="s">
        <v>38</v>
      </c>
      <c r="C32" s="4">
        <v>26672280</v>
      </c>
      <c r="D32" s="4"/>
      <c r="E32" s="4">
        <v>267955628608</v>
      </c>
      <c r="F32" s="4"/>
      <c r="G32" s="4">
        <v>318958366606.02002</v>
      </c>
      <c r="H32" s="4"/>
      <c r="I32" s="4">
        <v>22378443</v>
      </c>
      <c r="J32" s="4"/>
      <c r="K32" s="4">
        <v>327587723857</v>
      </c>
      <c r="L32" s="4"/>
      <c r="M32" s="4">
        <v>0</v>
      </c>
      <c r="N32" s="4"/>
      <c r="O32" s="4">
        <v>0</v>
      </c>
      <c r="P32" s="4"/>
      <c r="Q32" s="4">
        <v>49050723</v>
      </c>
      <c r="R32" s="4"/>
      <c r="S32" s="4">
        <v>16840</v>
      </c>
      <c r="T32" s="4"/>
      <c r="U32" s="4">
        <v>595543352465</v>
      </c>
      <c r="V32" s="4"/>
      <c r="W32" s="4">
        <v>821099390976.84595</v>
      </c>
      <c r="Y32" s="6">
        <v>8.2282323561511189E-2</v>
      </c>
      <c r="AA32" s="5"/>
    </row>
    <row r="33" spans="1:27" ht="21" x14ac:dyDescent="0.55000000000000004">
      <c r="A33" s="2" t="s">
        <v>39</v>
      </c>
      <c r="C33" s="4">
        <v>4500462</v>
      </c>
      <c r="D33" s="4"/>
      <c r="E33" s="4">
        <v>42540245190</v>
      </c>
      <c r="F33" s="4"/>
      <c r="G33" s="4">
        <v>42276316172.894997</v>
      </c>
      <c r="H33" s="4"/>
      <c r="I33" s="4">
        <v>0</v>
      </c>
      <c r="J33" s="4"/>
      <c r="K33" s="4">
        <v>0</v>
      </c>
      <c r="L33" s="4"/>
      <c r="M33" s="4">
        <v>0</v>
      </c>
      <c r="N33" s="4"/>
      <c r="O33" s="4">
        <v>0</v>
      </c>
      <c r="P33" s="4"/>
      <c r="Q33" s="4">
        <v>4500462</v>
      </c>
      <c r="R33" s="4"/>
      <c r="S33" s="4">
        <v>11470</v>
      </c>
      <c r="T33" s="4"/>
      <c r="U33" s="4">
        <v>42540245190</v>
      </c>
      <c r="V33" s="4"/>
      <c r="W33" s="4">
        <v>51313158360.116997</v>
      </c>
      <c r="Y33" s="6">
        <v>5.1420886990638012E-3</v>
      </c>
      <c r="AA33" s="5"/>
    </row>
    <row r="34" spans="1:27" ht="21" x14ac:dyDescent="0.55000000000000004">
      <c r="A34" s="2" t="s">
        <v>40</v>
      </c>
      <c r="C34" s="4">
        <v>5311583</v>
      </c>
      <c r="D34" s="4"/>
      <c r="E34" s="4">
        <v>59033261391</v>
      </c>
      <c r="F34" s="4"/>
      <c r="G34" s="4">
        <v>51796594786.081497</v>
      </c>
      <c r="H34" s="4"/>
      <c r="I34" s="4">
        <v>3198179</v>
      </c>
      <c r="J34" s="4"/>
      <c r="K34" s="4">
        <v>35276638946</v>
      </c>
      <c r="L34" s="4"/>
      <c r="M34" s="4">
        <v>-692234</v>
      </c>
      <c r="N34" s="4"/>
      <c r="O34" s="4">
        <v>10546968474</v>
      </c>
      <c r="P34" s="4"/>
      <c r="Q34" s="4">
        <v>7817528</v>
      </c>
      <c r="R34" s="4"/>
      <c r="S34" s="4">
        <v>15350</v>
      </c>
      <c r="T34" s="4"/>
      <c r="U34" s="4">
        <v>86638179374</v>
      </c>
      <c r="V34" s="4"/>
      <c r="W34" s="4">
        <v>119285060423.94</v>
      </c>
      <c r="Y34" s="6">
        <v>1.1953549163129044E-2</v>
      </c>
      <c r="AA34" s="5"/>
    </row>
    <row r="35" spans="1:27" ht="21" x14ac:dyDescent="0.55000000000000004">
      <c r="A35" s="2" t="s">
        <v>41</v>
      </c>
      <c r="C35" s="4">
        <v>14577844</v>
      </c>
      <c r="D35" s="4"/>
      <c r="E35" s="4">
        <v>74853739585</v>
      </c>
      <c r="F35" s="4"/>
      <c r="G35" s="4">
        <v>73904639723.820007</v>
      </c>
      <c r="H35" s="4"/>
      <c r="I35" s="4">
        <v>0</v>
      </c>
      <c r="J35" s="4"/>
      <c r="K35" s="4">
        <v>0</v>
      </c>
      <c r="L35" s="4"/>
      <c r="M35" s="4">
        <v>0</v>
      </c>
      <c r="N35" s="4"/>
      <c r="O35" s="4">
        <v>0</v>
      </c>
      <c r="P35" s="4"/>
      <c r="Q35" s="4">
        <v>14577844</v>
      </c>
      <c r="R35" s="4"/>
      <c r="S35" s="4">
        <v>5750</v>
      </c>
      <c r="T35" s="4"/>
      <c r="U35" s="4">
        <v>74853739585</v>
      </c>
      <c r="V35" s="4"/>
      <c r="W35" s="4">
        <v>83323858512.149994</v>
      </c>
      <c r="Y35" s="6">
        <v>8.3498791520643535E-3</v>
      </c>
      <c r="AA35" s="5"/>
    </row>
    <row r="36" spans="1:27" ht="21" x14ac:dyDescent="0.55000000000000004">
      <c r="A36" s="2" t="s">
        <v>42</v>
      </c>
      <c r="C36" s="4">
        <v>12800000</v>
      </c>
      <c r="D36" s="4"/>
      <c r="E36" s="4">
        <v>75239844133</v>
      </c>
      <c r="F36" s="4"/>
      <c r="G36" s="4">
        <v>78887808000</v>
      </c>
      <c r="H36" s="4"/>
      <c r="I36" s="4">
        <v>15540629</v>
      </c>
      <c r="J36" s="4"/>
      <c r="K36" s="4">
        <v>112133961360</v>
      </c>
      <c r="L36" s="4"/>
      <c r="M36" s="4">
        <v>0</v>
      </c>
      <c r="N36" s="4"/>
      <c r="O36" s="4">
        <v>0</v>
      </c>
      <c r="P36" s="4"/>
      <c r="Q36" s="4">
        <v>28340629</v>
      </c>
      <c r="R36" s="4"/>
      <c r="S36" s="4">
        <v>7900</v>
      </c>
      <c r="T36" s="4"/>
      <c r="U36" s="4">
        <v>187373805493</v>
      </c>
      <c r="V36" s="4"/>
      <c r="W36" s="4">
        <v>222558817833.85501</v>
      </c>
      <c r="Y36" s="6">
        <v>2.2302606556176437E-2</v>
      </c>
      <c r="AA36" s="5"/>
    </row>
    <row r="37" spans="1:27" ht="21" x14ac:dyDescent="0.55000000000000004">
      <c r="A37" s="2" t="s">
        <v>43</v>
      </c>
      <c r="C37" s="4">
        <v>20733871</v>
      </c>
      <c r="D37" s="4"/>
      <c r="E37" s="4">
        <v>276273886653</v>
      </c>
      <c r="F37" s="4"/>
      <c r="G37" s="4">
        <v>280508965803.35498</v>
      </c>
      <c r="H37" s="4"/>
      <c r="I37" s="4">
        <v>12582475</v>
      </c>
      <c r="J37" s="4"/>
      <c r="K37" s="4">
        <v>207240116782</v>
      </c>
      <c r="L37" s="4"/>
      <c r="M37" s="4">
        <v>0</v>
      </c>
      <c r="N37" s="4"/>
      <c r="O37" s="4">
        <v>0</v>
      </c>
      <c r="P37" s="4"/>
      <c r="Q37" s="4">
        <v>33316346</v>
      </c>
      <c r="R37" s="4"/>
      <c r="S37" s="4">
        <v>18940</v>
      </c>
      <c r="T37" s="4"/>
      <c r="U37" s="4">
        <v>483514003435</v>
      </c>
      <c r="V37" s="4"/>
      <c r="W37" s="4">
        <v>627257074260.22205</v>
      </c>
      <c r="Y37" s="6">
        <v>6.2857395959244902E-2</v>
      </c>
      <c r="AA37" s="5"/>
    </row>
    <row r="38" spans="1:27" ht="21" x14ac:dyDescent="0.55000000000000004">
      <c r="A38" s="2" t="s">
        <v>44</v>
      </c>
      <c r="C38" s="4">
        <v>30053262</v>
      </c>
      <c r="D38" s="4"/>
      <c r="E38" s="4">
        <v>456531111140</v>
      </c>
      <c r="F38" s="4"/>
      <c r="G38" s="4">
        <v>523997766897.89398</v>
      </c>
      <c r="H38" s="4"/>
      <c r="I38" s="4">
        <v>0</v>
      </c>
      <c r="J38" s="4"/>
      <c r="K38" s="4">
        <v>0</v>
      </c>
      <c r="L38" s="4"/>
      <c r="M38" s="4">
        <v>-2033146</v>
      </c>
      <c r="N38" s="4"/>
      <c r="O38" s="4">
        <v>45393441762</v>
      </c>
      <c r="P38" s="4"/>
      <c r="Q38" s="4">
        <v>28020116</v>
      </c>
      <c r="R38" s="4"/>
      <c r="S38" s="4">
        <v>25650</v>
      </c>
      <c r="T38" s="4"/>
      <c r="U38" s="4">
        <v>425646130916</v>
      </c>
      <c r="V38" s="4"/>
      <c r="W38" s="4">
        <v>714439615346.37</v>
      </c>
      <c r="Y38" s="6">
        <v>7.1593953473958069E-2</v>
      </c>
      <c r="AA38" s="5"/>
    </row>
    <row r="39" spans="1:27" ht="21" x14ac:dyDescent="0.55000000000000004">
      <c r="A39" s="2" t="s">
        <v>45</v>
      </c>
      <c r="C39" s="4">
        <v>4208399</v>
      </c>
      <c r="D39" s="4"/>
      <c r="E39" s="4">
        <v>101821562599</v>
      </c>
      <c r="F39" s="4"/>
      <c r="G39" s="4">
        <v>97388598124.115997</v>
      </c>
      <c r="H39" s="4"/>
      <c r="I39" s="4">
        <v>0</v>
      </c>
      <c r="J39" s="4"/>
      <c r="K39" s="4">
        <v>0</v>
      </c>
      <c r="L39" s="4"/>
      <c r="M39" s="4">
        <v>0</v>
      </c>
      <c r="N39" s="4"/>
      <c r="O39" s="4">
        <v>0</v>
      </c>
      <c r="P39" s="4"/>
      <c r="Q39" s="4">
        <v>4208399</v>
      </c>
      <c r="R39" s="4"/>
      <c r="S39" s="4">
        <v>26800</v>
      </c>
      <c r="T39" s="4"/>
      <c r="U39" s="4">
        <v>101821562599</v>
      </c>
      <c r="V39" s="4"/>
      <c r="W39" s="4">
        <v>112114021895.46001</v>
      </c>
      <c r="Y39" s="6">
        <v>1.1234939797494899E-2</v>
      </c>
      <c r="AA39" s="5"/>
    </row>
    <row r="40" spans="1:27" ht="21" x14ac:dyDescent="0.55000000000000004">
      <c r="A40" s="2" t="s">
        <v>46</v>
      </c>
      <c r="C40" s="4">
        <v>1700000</v>
      </c>
      <c r="D40" s="4"/>
      <c r="E40" s="4">
        <v>4952065361</v>
      </c>
      <c r="F40" s="4"/>
      <c r="G40" s="4">
        <v>12167172000</v>
      </c>
      <c r="H40" s="4"/>
      <c r="I40" s="4">
        <v>0</v>
      </c>
      <c r="J40" s="4"/>
      <c r="K40" s="4">
        <v>0</v>
      </c>
      <c r="L40" s="4"/>
      <c r="M40" s="4">
        <v>0</v>
      </c>
      <c r="N40" s="4"/>
      <c r="O40" s="4">
        <v>0</v>
      </c>
      <c r="P40" s="4"/>
      <c r="Q40" s="4">
        <v>2708475</v>
      </c>
      <c r="R40" s="4"/>
      <c r="S40" s="4">
        <v>5092</v>
      </c>
      <c r="T40" s="4"/>
      <c r="U40" s="4">
        <v>4952065361</v>
      </c>
      <c r="V40" s="4"/>
      <c r="W40" s="4">
        <v>13709494949.535</v>
      </c>
      <c r="Y40" s="6">
        <v>1.3738277140365727E-3</v>
      </c>
      <c r="AA40" s="5"/>
    </row>
    <row r="41" spans="1:27" ht="21" x14ac:dyDescent="0.55000000000000004">
      <c r="A41" s="2" t="s">
        <v>47</v>
      </c>
      <c r="C41" s="4">
        <v>10600000</v>
      </c>
      <c r="D41" s="4"/>
      <c r="E41" s="4">
        <v>47915932070</v>
      </c>
      <c r="F41" s="4"/>
      <c r="G41" s="4">
        <v>91249813800</v>
      </c>
      <c r="H41" s="4"/>
      <c r="I41" s="4">
        <v>0</v>
      </c>
      <c r="J41" s="4"/>
      <c r="K41" s="4">
        <v>0</v>
      </c>
      <c r="L41" s="4"/>
      <c r="M41" s="4">
        <v>0</v>
      </c>
      <c r="N41" s="4"/>
      <c r="O41" s="4">
        <v>0</v>
      </c>
      <c r="P41" s="4"/>
      <c r="Q41" s="4">
        <v>10600000</v>
      </c>
      <c r="R41" s="4"/>
      <c r="S41" s="4">
        <v>10880</v>
      </c>
      <c r="T41" s="4"/>
      <c r="U41" s="4">
        <v>47915932070</v>
      </c>
      <c r="V41" s="4"/>
      <c r="W41" s="4">
        <v>114641798400</v>
      </c>
      <c r="Y41" s="6">
        <v>1.148824813814572E-2</v>
      </c>
      <c r="AA41" s="5"/>
    </row>
    <row r="42" spans="1:27" ht="21" x14ac:dyDescent="0.55000000000000004">
      <c r="A42" s="2" t="s">
        <v>48</v>
      </c>
      <c r="C42" s="4">
        <v>15883262</v>
      </c>
      <c r="D42" s="4"/>
      <c r="E42" s="4">
        <v>121029577100</v>
      </c>
      <c r="F42" s="4"/>
      <c r="G42" s="4">
        <v>112731722060.45399</v>
      </c>
      <c r="H42" s="4"/>
      <c r="I42" s="4">
        <v>0</v>
      </c>
      <c r="J42" s="4"/>
      <c r="K42" s="4">
        <v>0</v>
      </c>
      <c r="L42" s="4"/>
      <c r="M42" s="4">
        <v>-1331282</v>
      </c>
      <c r="N42" s="4"/>
      <c r="O42" s="4">
        <v>12925442029</v>
      </c>
      <c r="P42" s="4"/>
      <c r="Q42" s="4">
        <v>14551980</v>
      </c>
      <c r="R42" s="4"/>
      <c r="S42" s="4">
        <v>9860</v>
      </c>
      <c r="T42" s="4"/>
      <c r="U42" s="4">
        <v>110885281954</v>
      </c>
      <c r="V42" s="4"/>
      <c r="W42" s="4">
        <v>142628801789.34</v>
      </c>
      <c r="Y42" s="6">
        <v>1.4292824165974879E-2</v>
      </c>
      <c r="AA42" s="5"/>
    </row>
    <row r="43" spans="1:27" ht="21" x14ac:dyDescent="0.55000000000000004">
      <c r="A43" s="2" t="s">
        <v>49</v>
      </c>
      <c r="C43" s="4">
        <v>2778383</v>
      </c>
      <c r="D43" s="4"/>
      <c r="E43" s="4">
        <v>54296339358</v>
      </c>
      <c r="F43" s="4"/>
      <c r="G43" s="4">
        <v>52060903058.677498</v>
      </c>
      <c r="H43" s="4"/>
      <c r="I43" s="4">
        <v>2654712</v>
      </c>
      <c r="J43" s="4"/>
      <c r="K43" s="4">
        <v>55421059826</v>
      </c>
      <c r="L43" s="4"/>
      <c r="M43" s="4">
        <v>0</v>
      </c>
      <c r="N43" s="4"/>
      <c r="O43" s="4">
        <v>0</v>
      </c>
      <c r="P43" s="4"/>
      <c r="Q43" s="4">
        <v>5433095</v>
      </c>
      <c r="R43" s="4"/>
      <c r="S43" s="4">
        <v>23410</v>
      </c>
      <c r="T43" s="4"/>
      <c r="U43" s="4">
        <v>109717399184</v>
      </c>
      <c r="V43" s="4"/>
      <c r="W43" s="4">
        <v>126431980863.99699</v>
      </c>
      <c r="Y43" s="6">
        <v>1.2669741656485467E-2</v>
      </c>
      <c r="AA43" s="5"/>
    </row>
    <row r="44" spans="1:27" ht="21" x14ac:dyDescent="0.55000000000000004">
      <c r="A44" s="2" t="s">
        <v>50</v>
      </c>
      <c r="C44" s="4">
        <v>66957278</v>
      </c>
      <c r="D44" s="4"/>
      <c r="E44" s="4">
        <v>343414431969</v>
      </c>
      <c r="F44" s="4"/>
      <c r="G44" s="4">
        <v>435960678383.14502</v>
      </c>
      <c r="H44" s="4"/>
      <c r="I44" s="4">
        <v>33000000</v>
      </c>
      <c r="J44" s="4"/>
      <c r="K44" s="4">
        <v>248996941484</v>
      </c>
      <c r="L44" s="4"/>
      <c r="M44" s="4">
        <v>0</v>
      </c>
      <c r="N44" s="4"/>
      <c r="O44" s="4">
        <v>0</v>
      </c>
      <c r="P44" s="4"/>
      <c r="Q44" s="4">
        <v>150878910</v>
      </c>
      <c r="R44" s="4"/>
      <c r="S44" s="4">
        <v>6000</v>
      </c>
      <c r="T44" s="4"/>
      <c r="U44" s="4">
        <v>592411373453</v>
      </c>
      <c r="V44" s="4"/>
      <c r="W44" s="4">
        <v>899887082913</v>
      </c>
      <c r="Y44" s="6">
        <v>9.0177633717377692E-2</v>
      </c>
      <c r="AA44" s="5"/>
    </row>
    <row r="45" spans="1:27" ht="21" x14ac:dyDescent="0.55000000000000004">
      <c r="A45" s="2" t="s">
        <v>51</v>
      </c>
      <c r="C45" s="4">
        <v>98730020</v>
      </c>
      <c r="D45" s="4"/>
      <c r="E45" s="4">
        <v>243316336298</v>
      </c>
      <c r="F45" s="4"/>
      <c r="G45" s="4">
        <v>196775865643.905</v>
      </c>
      <c r="H45" s="4"/>
      <c r="I45" s="4">
        <v>0</v>
      </c>
      <c r="J45" s="4"/>
      <c r="K45" s="4">
        <v>0</v>
      </c>
      <c r="L45" s="4"/>
      <c r="M45" s="4">
        <v>-24855665</v>
      </c>
      <c r="N45" s="4"/>
      <c r="O45" s="4">
        <v>47526683097</v>
      </c>
      <c r="P45" s="4"/>
      <c r="Q45" s="4">
        <v>73874355</v>
      </c>
      <c r="R45" s="4"/>
      <c r="S45" s="4">
        <v>2029</v>
      </c>
      <c r="T45" s="4"/>
      <c r="U45" s="4">
        <v>182060506061</v>
      </c>
      <c r="V45" s="4"/>
      <c r="W45" s="4">
        <v>148999214450.54501</v>
      </c>
      <c r="Y45" s="6">
        <v>1.493120285870052E-2</v>
      </c>
      <c r="AA45" s="5"/>
    </row>
    <row r="46" spans="1:27" ht="21" x14ac:dyDescent="0.55000000000000004">
      <c r="A46" s="2" t="s">
        <v>52</v>
      </c>
      <c r="C46" s="4">
        <v>7135104</v>
      </c>
      <c r="D46" s="4"/>
      <c r="E46" s="4">
        <v>166740163081</v>
      </c>
      <c r="F46" s="4"/>
      <c r="G46" s="4">
        <v>199658101193.28</v>
      </c>
      <c r="H46" s="4"/>
      <c r="I46" s="4">
        <v>2789746</v>
      </c>
      <c r="J46" s="4"/>
      <c r="K46" s="4">
        <v>90083504620</v>
      </c>
      <c r="L46" s="4"/>
      <c r="M46" s="4">
        <v>0</v>
      </c>
      <c r="N46" s="4"/>
      <c r="O46" s="4">
        <v>0</v>
      </c>
      <c r="P46" s="4"/>
      <c r="Q46" s="4">
        <v>9924850</v>
      </c>
      <c r="R46" s="4"/>
      <c r="S46" s="4">
        <v>37800</v>
      </c>
      <c r="T46" s="4"/>
      <c r="U46" s="4">
        <v>256823667701</v>
      </c>
      <c r="V46" s="4"/>
      <c r="W46" s="4">
        <v>372927131986.5</v>
      </c>
      <c r="Y46" s="6">
        <v>3.7371006818643311E-2</v>
      </c>
      <c r="AA46" s="5"/>
    </row>
    <row r="47" spans="1:27" ht="21" x14ac:dyDescent="0.55000000000000004">
      <c r="A47" s="2" t="s">
        <v>53</v>
      </c>
      <c r="C47" s="4">
        <v>5000000</v>
      </c>
      <c r="D47" s="4"/>
      <c r="E47" s="4">
        <v>140038220602</v>
      </c>
      <c r="F47" s="4"/>
      <c r="G47" s="4">
        <v>67297185000</v>
      </c>
      <c r="H47" s="4"/>
      <c r="I47" s="4">
        <v>0</v>
      </c>
      <c r="J47" s="4"/>
      <c r="K47" s="4">
        <v>0</v>
      </c>
      <c r="L47" s="4"/>
      <c r="M47" s="4">
        <v>0</v>
      </c>
      <c r="N47" s="4"/>
      <c r="O47" s="4">
        <v>0</v>
      </c>
      <c r="P47" s="4"/>
      <c r="Q47" s="4">
        <v>5000000</v>
      </c>
      <c r="R47" s="4"/>
      <c r="S47" s="4">
        <v>17100</v>
      </c>
      <c r="T47" s="4"/>
      <c r="U47" s="4">
        <v>140038220602</v>
      </c>
      <c r="V47" s="4"/>
      <c r="W47" s="4">
        <v>84991275000</v>
      </c>
      <c r="Y47" s="6">
        <v>8.5169708640699497E-3</v>
      </c>
      <c r="AA47" s="5"/>
    </row>
    <row r="48" spans="1:27" ht="21" x14ac:dyDescent="0.55000000000000004">
      <c r="A48" s="2" t="s">
        <v>54</v>
      </c>
      <c r="C48" s="4">
        <v>3100000</v>
      </c>
      <c r="D48" s="4"/>
      <c r="E48" s="4">
        <v>43314649108</v>
      </c>
      <c r="F48" s="4"/>
      <c r="G48" s="4">
        <v>88409812950</v>
      </c>
      <c r="H48" s="4"/>
      <c r="I48" s="4">
        <v>0</v>
      </c>
      <c r="J48" s="4"/>
      <c r="K48" s="4">
        <v>0</v>
      </c>
      <c r="L48" s="4"/>
      <c r="M48" s="4">
        <v>0</v>
      </c>
      <c r="N48" s="4"/>
      <c r="O48" s="4">
        <v>0</v>
      </c>
      <c r="P48" s="4"/>
      <c r="Q48" s="4">
        <v>3100000</v>
      </c>
      <c r="R48" s="4"/>
      <c r="S48" s="4">
        <v>32700</v>
      </c>
      <c r="T48" s="4"/>
      <c r="U48" s="4">
        <v>43314649108</v>
      </c>
      <c r="V48" s="4"/>
      <c r="W48" s="4">
        <v>100766848500</v>
      </c>
      <c r="Y48" s="6">
        <v>1.0097840192874512E-2</v>
      </c>
      <c r="AA48" s="5"/>
    </row>
    <row r="49" spans="1:27" ht="21" x14ac:dyDescent="0.55000000000000004">
      <c r="A49" s="2" t="s">
        <v>55</v>
      </c>
      <c r="C49" s="4">
        <v>8511112</v>
      </c>
      <c r="D49" s="4"/>
      <c r="E49" s="4">
        <v>77422878461</v>
      </c>
      <c r="F49" s="4"/>
      <c r="G49" s="4">
        <v>97295415161.399994</v>
      </c>
      <c r="H49" s="4"/>
      <c r="I49" s="4">
        <v>1669316</v>
      </c>
      <c r="J49" s="4"/>
      <c r="K49" s="4">
        <v>21019483272</v>
      </c>
      <c r="L49" s="4"/>
      <c r="M49" s="4">
        <v>0</v>
      </c>
      <c r="N49" s="4"/>
      <c r="O49" s="4">
        <v>0</v>
      </c>
      <c r="P49" s="4"/>
      <c r="Q49" s="4">
        <v>10180428</v>
      </c>
      <c r="R49" s="4"/>
      <c r="S49" s="4">
        <v>14040</v>
      </c>
      <c r="T49" s="4"/>
      <c r="U49" s="4">
        <v>98442361733</v>
      </c>
      <c r="V49" s="4"/>
      <c r="W49" s="4">
        <v>142082756525.73599</v>
      </c>
      <c r="Y49" s="6">
        <v>1.4238105000971429E-2</v>
      </c>
      <c r="AA49" s="5"/>
    </row>
    <row r="50" spans="1:27" ht="21" x14ac:dyDescent="0.55000000000000004">
      <c r="A50" s="2" t="s">
        <v>56</v>
      </c>
      <c r="C50" s="4">
        <v>32113045</v>
      </c>
      <c r="D50" s="4"/>
      <c r="E50" s="4">
        <v>253711147149</v>
      </c>
      <c r="F50" s="4"/>
      <c r="G50" s="4">
        <v>252822021267.42001</v>
      </c>
      <c r="H50" s="4"/>
      <c r="I50" s="4">
        <v>14800000</v>
      </c>
      <c r="J50" s="4"/>
      <c r="K50" s="4">
        <v>139707526459</v>
      </c>
      <c r="L50" s="4"/>
      <c r="M50" s="4">
        <v>0</v>
      </c>
      <c r="N50" s="4"/>
      <c r="O50" s="4">
        <v>0</v>
      </c>
      <c r="P50" s="4"/>
      <c r="Q50" s="4">
        <v>70369567</v>
      </c>
      <c r="R50" s="4"/>
      <c r="S50" s="4">
        <v>7510</v>
      </c>
      <c r="T50" s="4"/>
      <c r="U50" s="4">
        <v>393418673608</v>
      </c>
      <c r="V50" s="4"/>
      <c r="W50" s="4">
        <v>525331019253.388</v>
      </c>
      <c r="Y50" s="6">
        <v>5.2643391747838532E-2</v>
      </c>
      <c r="AA50" s="5"/>
    </row>
    <row r="51" spans="1:27" ht="21" x14ac:dyDescent="0.55000000000000004">
      <c r="A51" s="2" t="s">
        <v>57</v>
      </c>
      <c r="C51" s="4">
        <v>6465047</v>
      </c>
      <c r="D51" s="4"/>
      <c r="E51" s="4">
        <v>103899546826</v>
      </c>
      <c r="F51" s="4"/>
      <c r="G51" s="4">
        <v>120948235041.987</v>
      </c>
      <c r="H51" s="4"/>
      <c r="I51" s="4">
        <v>6569983</v>
      </c>
      <c r="J51" s="4"/>
      <c r="K51" s="4">
        <v>155268676197</v>
      </c>
      <c r="L51" s="4"/>
      <c r="M51" s="4">
        <v>0</v>
      </c>
      <c r="N51" s="4"/>
      <c r="O51" s="4">
        <v>0</v>
      </c>
      <c r="P51" s="4"/>
      <c r="Q51" s="4">
        <v>13035030</v>
      </c>
      <c r="R51" s="4"/>
      <c r="S51" s="4">
        <v>25890</v>
      </c>
      <c r="T51" s="4"/>
      <c r="U51" s="4">
        <v>259168223023</v>
      </c>
      <c r="V51" s="4"/>
      <c r="W51" s="4">
        <v>335468938986.13501</v>
      </c>
      <c r="Y51" s="6">
        <v>3.3617323415201988E-2</v>
      </c>
      <c r="AA51" s="5"/>
    </row>
    <row r="52" spans="1:27" ht="21" x14ac:dyDescent="0.55000000000000004">
      <c r="A52" s="2" t="s">
        <v>58</v>
      </c>
      <c r="C52" s="4">
        <v>2209396</v>
      </c>
      <c r="D52" s="4"/>
      <c r="E52" s="4">
        <v>73010312572</v>
      </c>
      <c r="F52" s="4"/>
      <c r="G52" s="4">
        <v>73222978127.292007</v>
      </c>
      <c r="H52" s="4"/>
      <c r="I52" s="4">
        <v>0</v>
      </c>
      <c r="J52" s="4"/>
      <c r="K52" s="4">
        <v>0</v>
      </c>
      <c r="L52" s="4"/>
      <c r="M52" s="4">
        <v>0</v>
      </c>
      <c r="N52" s="4"/>
      <c r="O52" s="4">
        <v>0</v>
      </c>
      <c r="P52" s="4"/>
      <c r="Q52" s="4">
        <v>2209396</v>
      </c>
      <c r="R52" s="4"/>
      <c r="S52" s="4">
        <v>40650</v>
      </c>
      <c r="T52" s="4"/>
      <c r="U52" s="4">
        <v>73010312572</v>
      </c>
      <c r="V52" s="4"/>
      <c r="W52" s="4">
        <v>89277566312.970001</v>
      </c>
      <c r="Y52" s="6">
        <v>8.9464998742828407E-3</v>
      </c>
      <c r="AA52" s="5"/>
    </row>
    <row r="53" spans="1:27" ht="21" x14ac:dyDescent="0.55000000000000004">
      <c r="A53" s="2" t="s">
        <v>59</v>
      </c>
      <c r="C53" s="4">
        <v>10200</v>
      </c>
      <c r="D53" s="4"/>
      <c r="E53" s="4">
        <v>698446833</v>
      </c>
      <c r="F53" s="4"/>
      <c r="G53" s="4">
        <v>465323353.82999998</v>
      </c>
      <c r="H53" s="4"/>
      <c r="I53" s="4">
        <v>0</v>
      </c>
      <c r="J53" s="4"/>
      <c r="K53" s="4">
        <v>0</v>
      </c>
      <c r="L53" s="4"/>
      <c r="M53" s="4">
        <v>0</v>
      </c>
      <c r="N53" s="4"/>
      <c r="O53" s="4">
        <v>0</v>
      </c>
      <c r="P53" s="4"/>
      <c r="Q53" s="4">
        <v>10200</v>
      </c>
      <c r="R53" s="4"/>
      <c r="S53" s="4">
        <v>45893</v>
      </c>
      <c r="T53" s="4"/>
      <c r="U53" s="4">
        <v>698446833</v>
      </c>
      <c r="V53" s="4"/>
      <c r="W53" s="4">
        <v>465323353.82999998</v>
      </c>
      <c r="Y53" s="6">
        <v>4.6630026987375136E-5</v>
      </c>
      <c r="AA53" s="5"/>
    </row>
    <row r="54" spans="1:27" ht="21" x14ac:dyDescent="0.55000000000000004">
      <c r="A54" s="2" t="s">
        <v>60</v>
      </c>
      <c r="C54" s="4">
        <v>5990742</v>
      </c>
      <c r="D54" s="4"/>
      <c r="E54" s="4">
        <v>36851369680</v>
      </c>
      <c r="F54" s="4"/>
      <c r="G54" s="4">
        <f>20842839797.85-17</f>
        <v>20842839780.849998</v>
      </c>
      <c r="H54" s="4"/>
      <c r="I54" s="4">
        <v>0</v>
      </c>
      <c r="J54" s="4"/>
      <c r="K54" s="4">
        <v>0</v>
      </c>
      <c r="L54" s="4"/>
      <c r="M54" s="4">
        <v>0</v>
      </c>
      <c r="N54" s="4"/>
      <c r="O54" s="4">
        <v>0</v>
      </c>
      <c r="P54" s="4"/>
      <c r="Q54" s="4">
        <v>5990742</v>
      </c>
      <c r="R54" s="4"/>
      <c r="S54" s="4">
        <v>3500</v>
      </c>
      <c r="T54" s="4"/>
      <c r="U54" s="4">
        <v>36851369680</v>
      </c>
      <c r="V54" s="4"/>
      <c r="W54" s="4">
        <v>20842839797.849998</v>
      </c>
      <c r="Y54" s="6">
        <v>2.0886597981118185E-3</v>
      </c>
      <c r="AA54" s="5"/>
    </row>
    <row r="55" spans="1:27" ht="21" x14ac:dyDescent="0.55000000000000004">
      <c r="A55" s="2" t="s">
        <v>61</v>
      </c>
      <c r="C55" s="4">
        <v>0</v>
      </c>
      <c r="D55" s="4"/>
      <c r="E55" s="4">
        <v>0</v>
      </c>
      <c r="F55" s="4"/>
      <c r="G55" s="4">
        <v>0</v>
      </c>
      <c r="H55" s="4"/>
      <c r="I55" s="4">
        <v>15000000</v>
      </c>
      <c r="J55" s="4"/>
      <c r="K55" s="4">
        <v>225058660500</v>
      </c>
      <c r="L55" s="4"/>
      <c r="M55" s="4">
        <v>-15000000</v>
      </c>
      <c r="N55" s="4"/>
      <c r="O55" s="4">
        <v>0</v>
      </c>
      <c r="P55" s="4"/>
      <c r="Q55" s="4">
        <v>0</v>
      </c>
      <c r="R55" s="4"/>
      <c r="S55" s="4">
        <v>0</v>
      </c>
      <c r="T55" s="4"/>
      <c r="U55" s="4">
        <v>0</v>
      </c>
      <c r="V55" s="4"/>
      <c r="W55" s="4">
        <v>0</v>
      </c>
      <c r="Y55" s="6">
        <v>0</v>
      </c>
      <c r="AA55" s="5"/>
    </row>
    <row r="56" spans="1:27" ht="21" x14ac:dyDescent="0.55000000000000004">
      <c r="A56" s="2" t="s">
        <v>62</v>
      </c>
      <c r="C56" s="4">
        <v>0</v>
      </c>
      <c r="D56" s="4"/>
      <c r="E56" s="4">
        <v>0</v>
      </c>
      <c r="F56" s="4"/>
      <c r="G56" s="4">
        <v>0</v>
      </c>
      <c r="H56" s="4"/>
      <c r="I56" s="4">
        <v>1000000</v>
      </c>
      <c r="J56" s="4"/>
      <c r="K56" s="4">
        <v>10069335643</v>
      </c>
      <c r="L56" s="4"/>
      <c r="M56" s="4">
        <v>0</v>
      </c>
      <c r="N56" s="4"/>
      <c r="O56" s="4">
        <v>0</v>
      </c>
      <c r="P56" s="4"/>
      <c r="Q56" s="4">
        <v>1000000</v>
      </c>
      <c r="R56" s="4"/>
      <c r="S56" s="4">
        <v>10380</v>
      </c>
      <c r="T56" s="4"/>
      <c r="U56" s="4">
        <v>10069335643</v>
      </c>
      <c r="V56" s="4"/>
      <c r="W56" s="4">
        <v>10318239000</v>
      </c>
      <c r="Y56" s="6">
        <v>1.0339901470063869E-3</v>
      </c>
      <c r="AA56" s="5"/>
    </row>
    <row r="57" spans="1:27" ht="21" x14ac:dyDescent="0.55000000000000004">
      <c r="A57" s="2" t="s">
        <v>63</v>
      </c>
      <c r="C57" s="4">
        <v>0</v>
      </c>
      <c r="D57" s="4"/>
      <c r="E57" s="4">
        <v>0</v>
      </c>
      <c r="F57" s="4"/>
      <c r="G57" s="4">
        <v>0</v>
      </c>
      <c r="H57" s="4"/>
      <c r="I57" s="4">
        <v>6000000</v>
      </c>
      <c r="J57" s="4"/>
      <c r="K57" s="4">
        <v>35432143200</v>
      </c>
      <c r="L57" s="4"/>
      <c r="M57" s="4">
        <v>0</v>
      </c>
      <c r="N57" s="4"/>
      <c r="O57" s="4">
        <v>0</v>
      </c>
      <c r="P57" s="4"/>
      <c r="Q57" s="4">
        <v>6000000</v>
      </c>
      <c r="R57" s="4"/>
      <c r="S57" s="4">
        <v>6490</v>
      </c>
      <c r="T57" s="4"/>
      <c r="U57" s="4">
        <v>35432143200</v>
      </c>
      <c r="V57" s="4"/>
      <c r="W57" s="4">
        <v>38708307000</v>
      </c>
      <c r="Y57" s="6">
        <v>3.8789572566886995E-3</v>
      </c>
      <c r="AA57" s="5"/>
    </row>
    <row r="58" spans="1:27" ht="21" x14ac:dyDescent="0.55000000000000004">
      <c r="A58" s="2" t="s">
        <v>64</v>
      </c>
      <c r="C58" s="4">
        <v>0</v>
      </c>
      <c r="D58" s="4"/>
      <c r="E58" s="4">
        <v>0</v>
      </c>
      <c r="F58" s="4"/>
      <c r="G58" s="4">
        <v>0</v>
      </c>
      <c r="H58" s="4"/>
      <c r="I58" s="4">
        <v>20561893</v>
      </c>
      <c r="J58" s="4"/>
      <c r="K58" s="4">
        <v>100092801463</v>
      </c>
      <c r="L58" s="4"/>
      <c r="M58" s="4">
        <v>0</v>
      </c>
      <c r="N58" s="4"/>
      <c r="O58" s="4">
        <v>0</v>
      </c>
      <c r="P58" s="4"/>
      <c r="Q58" s="4">
        <v>20561893</v>
      </c>
      <c r="R58" s="4"/>
      <c r="S58" s="4">
        <v>5700</v>
      </c>
      <c r="T58" s="4"/>
      <c r="U58" s="4">
        <v>100092801463</v>
      </c>
      <c r="V58" s="4"/>
      <c r="W58" s="4">
        <v>116505433498.905</v>
      </c>
      <c r="Y58" s="6">
        <v>1.1675002906074922E-2</v>
      </c>
      <c r="AA58" s="5"/>
    </row>
    <row r="59" spans="1:27" ht="21" x14ac:dyDescent="0.55000000000000004">
      <c r="A59" s="2" t="s">
        <v>65</v>
      </c>
      <c r="C59" s="4">
        <v>0</v>
      </c>
      <c r="D59" s="4"/>
      <c r="E59" s="4">
        <v>0</v>
      </c>
      <c r="F59" s="4"/>
      <c r="G59" s="4">
        <v>0</v>
      </c>
      <c r="H59" s="4"/>
      <c r="I59" s="4">
        <v>42361939</v>
      </c>
      <c r="J59" s="4"/>
      <c r="K59" s="4">
        <v>155274906971</v>
      </c>
      <c r="L59" s="4"/>
      <c r="M59" s="4">
        <v>0</v>
      </c>
      <c r="N59" s="4"/>
      <c r="O59" s="4">
        <v>0</v>
      </c>
      <c r="P59" s="4"/>
      <c r="Q59" s="4">
        <v>42361939</v>
      </c>
      <c r="R59" s="4"/>
      <c r="S59" s="4">
        <v>4050</v>
      </c>
      <c r="T59" s="4"/>
      <c r="U59" s="4">
        <v>155274906971</v>
      </c>
      <c r="V59" s="4"/>
      <c r="W59" s="4">
        <v>170545036124.948</v>
      </c>
      <c r="Y59" s="6">
        <v>1.7090308430929398E-2</v>
      </c>
      <c r="AA59" s="5"/>
    </row>
    <row r="60" spans="1:27" ht="21" x14ac:dyDescent="0.55000000000000004">
      <c r="A60" s="2" t="s">
        <v>66</v>
      </c>
      <c r="C60" s="4">
        <v>0</v>
      </c>
      <c r="D60" s="4"/>
      <c r="E60" s="4">
        <v>0</v>
      </c>
      <c r="F60" s="4"/>
      <c r="G60" s="4">
        <v>0</v>
      </c>
      <c r="H60" s="4"/>
      <c r="I60" s="4">
        <v>2400184</v>
      </c>
      <c r="J60" s="4"/>
      <c r="K60" s="4">
        <v>19048747318</v>
      </c>
      <c r="L60" s="4"/>
      <c r="M60" s="4">
        <v>0</v>
      </c>
      <c r="N60" s="4"/>
      <c r="O60" s="4">
        <v>0</v>
      </c>
      <c r="P60" s="4"/>
      <c r="Q60" s="4">
        <v>2400184</v>
      </c>
      <c r="R60" s="4"/>
      <c r="S60" s="4">
        <v>8220</v>
      </c>
      <c r="T60" s="4"/>
      <c r="U60" s="4">
        <v>19048747318</v>
      </c>
      <c r="V60" s="4"/>
      <c r="W60" s="4">
        <v>19612121880.743999</v>
      </c>
      <c r="Y60" s="6">
        <v>1.9653296251984143E-3</v>
      </c>
      <c r="AA60" s="5"/>
    </row>
    <row r="61" spans="1:27" ht="21" x14ac:dyDescent="0.55000000000000004">
      <c r="A61" s="2" t="s">
        <v>67</v>
      </c>
      <c r="C61" s="4">
        <v>0</v>
      </c>
      <c r="D61" s="4"/>
      <c r="E61" s="4">
        <v>0</v>
      </c>
      <c r="F61" s="4"/>
      <c r="G61" s="4">
        <v>0</v>
      </c>
      <c r="H61" s="4"/>
      <c r="I61" s="4">
        <v>25879917</v>
      </c>
      <c r="J61" s="4"/>
      <c r="K61" s="4">
        <v>50046399639</v>
      </c>
      <c r="L61" s="4"/>
      <c r="M61" s="4">
        <v>0</v>
      </c>
      <c r="N61" s="4"/>
      <c r="O61" s="4">
        <v>0</v>
      </c>
      <c r="P61" s="4"/>
      <c r="Q61" s="4">
        <v>25879917</v>
      </c>
      <c r="R61" s="4"/>
      <c r="S61" s="4">
        <v>2028</v>
      </c>
      <c r="T61" s="4"/>
      <c r="U61" s="4">
        <v>50046399639</v>
      </c>
      <c r="V61" s="4"/>
      <c r="W61" s="4">
        <v>52172189069.527802</v>
      </c>
      <c r="Y61" s="6">
        <v>5.2281721179017132E-3</v>
      </c>
      <c r="AA61" s="5"/>
    </row>
    <row r="62" spans="1:27" ht="21" x14ac:dyDescent="0.55000000000000004">
      <c r="A62" s="2" t="s">
        <v>68</v>
      </c>
      <c r="C62" s="4">
        <v>0</v>
      </c>
      <c r="D62" s="4"/>
      <c r="E62" s="4">
        <v>0</v>
      </c>
      <c r="F62" s="4"/>
      <c r="G62" s="4">
        <v>0</v>
      </c>
      <c r="H62" s="4"/>
      <c r="I62" s="4">
        <v>8788584</v>
      </c>
      <c r="J62" s="4"/>
      <c r="K62" s="4">
        <v>100092800315</v>
      </c>
      <c r="L62" s="4"/>
      <c r="M62" s="4">
        <v>0</v>
      </c>
      <c r="N62" s="4"/>
      <c r="O62" s="4">
        <v>0</v>
      </c>
      <c r="P62" s="4"/>
      <c r="Q62" s="4">
        <v>8788584</v>
      </c>
      <c r="R62" s="4"/>
      <c r="S62" s="4">
        <v>13740</v>
      </c>
      <c r="T62" s="4"/>
      <c r="U62" s="4">
        <v>100092800315</v>
      </c>
      <c r="V62" s="4"/>
      <c r="W62" s="4">
        <v>120036651052.248</v>
      </c>
      <c r="Y62" s="6">
        <v>1.2028866017512123E-2</v>
      </c>
      <c r="AA62" s="5"/>
    </row>
    <row r="63" spans="1:27" ht="21" x14ac:dyDescent="0.55000000000000004">
      <c r="A63" s="2" t="s">
        <v>69</v>
      </c>
      <c r="C63" s="4">
        <v>0</v>
      </c>
      <c r="D63" s="4"/>
      <c r="E63" s="4">
        <v>0</v>
      </c>
      <c r="F63" s="4"/>
      <c r="G63" s="4">
        <v>0</v>
      </c>
      <c r="H63" s="4"/>
      <c r="I63" s="4">
        <v>4000000</v>
      </c>
      <c r="J63" s="4"/>
      <c r="K63" s="4">
        <v>68503512320</v>
      </c>
      <c r="L63" s="4"/>
      <c r="M63" s="4">
        <v>0</v>
      </c>
      <c r="N63" s="4"/>
      <c r="O63" s="4">
        <v>0</v>
      </c>
      <c r="P63" s="4"/>
      <c r="Q63" s="4">
        <v>4000000</v>
      </c>
      <c r="R63" s="4"/>
      <c r="S63" s="4">
        <v>20900</v>
      </c>
      <c r="T63" s="4"/>
      <c r="U63" s="4">
        <v>68503512320</v>
      </c>
      <c r="V63" s="4"/>
      <c r="W63" s="4">
        <v>83102580000</v>
      </c>
      <c r="Y63" s="6">
        <v>8.327704844868394E-3</v>
      </c>
      <c r="AA63" s="5"/>
    </row>
    <row r="64" spans="1:27" ht="21" x14ac:dyDescent="0.55000000000000004">
      <c r="A64" s="2" t="s">
        <v>70</v>
      </c>
      <c r="C64" s="4">
        <v>0</v>
      </c>
      <c r="D64" s="4"/>
      <c r="E64" s="4">
        <v>0</v>
      </c>
      <c r="F64" s="4"/>
      <c r="G64" s="4">
        <v>0</v>
      </c>
      <c r="H64" s="4"/>
      <c r="I64" s="4">
        <v>213031</v>
      </c>
      <c r="J64" s="4"/>
      <c r="K64" s="4">
        <v>3027847424</v>
      </c>
      <c r="L64" s="4"/>
      <c r="M64" s="4">
        <v>-213031</v>
      </c>
      <c r="N64" s="4"/>
      <c r="O64" s="4">
        <v>0</v>
      </c>
      <c r="P64" s="4"/>
      <c r="Q64" s="4">
        <v>0</v>
      </c>
      <c r="R64" s="4"/>
      <c r="S64" s="4">
        <v>0</v>
      </c>
      <c r="T64" s="4"/>
      <c r="U64" s="4">
        <v>0</v>
      </c>
      <c r="V64" s="4"/>
      <c r="W64" s="4">
        <v>0</v>
      </c>
      <c r="Y64" s="6">
        <v>0</v>
      </c>
      <c r="AA64" s="5"/>
    </row>
    <row r="65" spans="1:27" ht="21" x14ac:dyDescent="0.55000000000000004">
      <c r="A65" s="2" t="s">
        <v>71</v>
      </c>
      <c r="C65" s="4">
        <v>0</v>
      </c>
      <c r="D65" s="4"/>
      <c r="E65" s="4">
        <v>0</v>
      </c>
      <c r="F65" s="4"/>
      <c r="G65" s="4">
        <v>0</v>
      </c>
      <c r="H65" s="4"/>
      <c r="I65" s="4">
        <v>1499472</v>
      </c>
      <c r="J65" s="4"/>
      <c r="K65" s="4">
        <v>35197246525</v>
      </c>
      <c r="L65" s="4"/>
      <c r="M65" s="4">
        <v>0</v>
      </c>
      <c r="N65" s="4"/>
      <c r="O65" s="4">
        <v>0</v>
      </c>
      <c r="P65" s="4"/>
      <c r="Q65" s="4">
        <v>1499472</v>
      </c>
      <c r="R65" s="4"/>
      <c r="S65" s="4">
        <v>23500</v>
      </c>
      <c r="T65" s="4"/>
      <c r="U65" s="4">
        <v>35197246525</v>
      </c>
      <c r="V65" s="4"/>
      <c r="W65" s="4">
        <v>35027928327.599998</v>
      </c>
      <c r="Y65" s="6">
        <v>3.510146717941337E-3</v>
      </c>
      <c r="AA65" s="5"/>
    </row>
    <row r="66" spans="1:27" ht="21" x14ac:dyDescent="0.55000000000000004">
      <c r="A66" s="2" t="s">
        <v>72</v>
      </c>
      <c r="C66" s="4">
        <v>0</v>
      </c>
      <c r="D66" s="4"/>
      <c r="E66" s="4">
        <v>0</v>
      </c>
      <c r="F66" s="4"/>
      <c r="G66" s="4">
        <v>0</v>
      </c>
      <c r="H66" s="4"/>
      <c r="I66" s="4">
        <v>1996008</v>
      </c>
      <c r="J66" s="4"/>
      <c r="K66" s="4">
        <v>50046400400</v>
      </c>
      <c r="L66" s="4"/>
      <c r="M66" s="4">
        <v>-1996008</v>
      </c>
      <c r="N66" s="4"/>
      <c r="O66" s="4">
        <v>52782767535</v>
      </c>
      <c r="P66" s="4"/>
      <c r="Q66" s="4">
        <v>0</v>
      </c>
      <c r="R66" s="4"/>
      <c r="S66" s="4">
        <v>0</v>
      </c>
      <c r="T66" s="4"/>
      <c r="U66" s="4">
        <v>0</v>
      </c>
      <c r="V66" s="4"/>
      <c r="W66" s="4">
        <v>0</v>
      </c>
      <c r="Y66" s="6">
        <v>0</v>
      </c>
      <c r="AA66" s="5"/>
    </row>
    <row r="67" spans="1:27" ht="21" x14ac:dyDescent="0.55000000000000004">
      <c r="A67" s="2" t="s">
        <v>73</v>
      </c>
      <c r="C67" s="4">
        <v>0</v>
      </c>
      <c r="D67" s="4"/>
      <c r="E67" s="4">
        <v>0</v>
      </c>
      <c r="F67" s="4"/>
      <c r="G67" s="4">
        <v>0</v>
      </c>
      <c r="H67" s="4"/>
      <c r="I67" s="4">
        <v>9400000</v>
      </c>
      <c r="J67" s="4"/>
      <c r="K67" s="4">
        <v>60012294410</v>
      </c>
      <c r="L67" s="4"/>
      <c r="M67" s="4">
        <v>0</v>
      </c>
      <c r="N67" s="4"/>
      <c r="O67" s="4">
        <v>0</v>
      </c>
      <c r="P67" s="4"/>
      <c r="Q67" s="4">
        <v>9400000</v>
      </c>
      <c r="R67" s="4"/>
      <c r="S67" s="4">
        <v>7370</v>
      </c>
      <c r="T67" s="4"/>
      <c r="U67" s="4">
        <v>60012294410</v>
      </c>
      <c r="V67" s="4"/>
      <c r="W67" s="4">
        <f>68865795900-23</f>
        <v>68865795877</v>
      </c>
      <c r="Y67" s="6">
        <v>6.9010375125611121E-3</v>
      </c>
      <c r="AA67" s="5"/>
    </row>
    <row r="68" spans="1:27" ht="21" x14ac:dyDescent="0.55000000000000004">
      <c r="A68" s="2" t="s">
        <v>74</v>
      </c>
      <c r="C68" s="4">
        <v>0</v>
      </c>
      <c r="D68" s="4"/>
      <c r="E68" s="4">
        <v>0</v>
      </c>
      <c r="F68" s="4"/>
      <c r="G68" s="4">
        <v>0</v>
      </c>
      <c r="H68" s="4"/>
      <c r="I68" s="4">
        <v>38137</v>
      </c>
      <c r="J68" s="4"/>
      <c r="K68" s="4">
        <v>26734037</v>
      </c>
      <c r="L68" s="4"/>
      <c r="M68" s="4">
        <v>-38137</v>
      </c>
      <c r="N68" s="4"/>
      <c r="O68" s="4">
        <v>80255664</v>
      </c>
      <c r="P68" s="4"/>
      <c r="Q68" s="4">
        <v>0</v>
      </c>
      <c r="R68" s="4"/>
      <c r="S68" s="4">
        <v>0</v>
      </c>
      <c r="T68" s="4"/>
      <c r="U68" s="4">
        <v>0</v>
      </c>
      <c r="V68" s="4"/>
      <c r="W68" s="4">
        <v>0</v>
      </c>
      <c r="Y68" s="6">
        <v>0</v>
      </c>
      <c r="AA68" s="5"/>
    </row>
    <row r="69" spans="1:27" ht="19.5" thickBot="1" x14ac:dyDescent="0.5">
      <c r="C69" s="7">
        <f>SUM(C9:C68)</f>
        <v>672709219</v>
      </c>
      <c r="D69" s="4"/>
      <c r="E69" s="7">
        <f>SUM(E9:E68)</f>
        <v>4899899304269</v>
      </c>
      <c r="F69" s="4"/>
      <c r="G69" s="7">
        <f>SUM(G9:G68)</f>
        <v>5055057364780.5566</v>
      </c>
      <c r="H69" s="4"/>
      <c r="I69" s="7">
        <f>SUM(I9:I68)</f>
        <v>295491035</v>
      </c>
      <c r="J69" s="4"/>
      <c r="K69" s="7">
        <f>SUM(K9:K68)</f>
        <v>2739031835449</v>
      </c>
      <c r="L69" s="4"/>
      <c r="M69" s="7">
        <f>SUM(M9:M68)</f>
        <v>-52190798</v>
      </c>
      <c r="N69" s="4"/>
      <c r="O69" s="7">
        <f>SUM(O9:O68)</f>
        <v>182966104475</v>
      </c>
      <c r="P69" s="4"/>
      <c r="Q69" s="7">
        <f>SUM(Q9:Q68)</f>
        <v>1006609116</v>
      </c>
      <c r="R69" s="4"/>
      <c r="S69" s="7">
        <f>SUM(S9:S68)</f>
        <v>940034</v>
      </c>
      <c r="T69" s="4"/>
      <c r="U69" s="7">
        <f>SUM(U9:U68)</f>
        <v>7482221176059</v>
      </c>
      <c r="V69" s="4"/>
      <c r="W69" s="7">
        <f>SUM(W9:W68)</f>
        <v>9560479983624.3379</v>
      </c>
      <c r="Y69" s="8">
        <f>SUM(Y9:Y68)</f>
        <v>0.95805515880368253</v>
      </c>
      <c r="AA69" s="5"/>
    </row>
    <row r="70" spans="1:27" ht="19.5" thickTop="1" x14ac:dyDescent="0.45">
      <c r="E70" s="10"/>
      <c r="I70" s="10"/>
      <c r="K70" s="10"/>
      <c r="M70" s="3"/>
      <c r="O70" s="10"/>
      <c r="U70" s="10"/>
    </row>
    <row r="71" spans="1:27" x14ac:dyDescent="0.45">
      <c r="E71" s="10"/>
      <c r="I71" s="11"/>
      <c r="K71" s="3"/>
      <c r="M71" s="3"/>
      <c r="O71" s="3"/>
      <c r="U71" s="3"/>
      <c r="W71" s="3"/>
    </row>
    <row r="72" spans="1:27" x14ac:dyDescent="0.45">
      <c r="E72" s="3"/>
      <c r="G72" s="3"/>
      <c r="U72" s="3"/>
      <c r="W72" s="3"/>
    </row>
    <row r="73" spans="1:27" x14ac:dyDescent="0.45">
      <c r="E73" s="3"/>
      <c r="G73" s="4"/>
      <c r="U73" s="11"/>
      <c r="W73" s="11"/>
    </row>
    <row r="74" spans="1:27" x14ac:dyDescent="0.45">
      <c r="E74" s="3"/>
      <c r="G74" s="4"/>
      <c r="W74" s="11"/>
    </row>
    <row r="75" spans="1:27" x14ac:dyDescent="0.45">
      <c r="E75" s="3"/>
      <c r="G75" s="3"/>
    </row>
    <row r="76" spans="1:27" x14ac:dyDescent="0.45">
      <c r="G76" s="4"/>
    </row>
    <row r="77" spans="1:27" x14ac:dyDescent="0.45">
      <c r="G77" s="11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3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0"/>
  <sheetViews>
    <sheetView rightToLeft="1" view="pageBreakPreview" zoomScale="130" zoomScaleNormal="100" zoomScaleSheetLayoutView="130" workbookViewId="0">
      <selection activeCell="I6" sqref="I6:J9"/>
    </sheetView>
  </sheetViews>
  <sheetFormatPr defaultRowHeight="18.75" x14ac:dyDescent="0.45"/>
  <cols>
    <col min="1" max="1" width="24.28515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6.5703125" style="1" bestFit="1" customWidth="1"/>
    <col min="6" max="6" width="1" style="1" customWidth="1"/>
    <col min="7" max="7" width="38.28515625" style="1" bestFit="1" customWidth="1"/>
    <col min="8" max="8" width="1" style="1" customWidth="1"/>
    <col min="9" max="10" width="21" style="1" bestFit="1" customWidth="1"/>
    <col min="11" max="16384" width="9.140625" style="1"/>
  </cols>
  <sheetData>
    <row r="2" spans="1:10" ht="30" x14ac:dyDescent="0.45">
      <c r="A2" s="17" t="s">
        <v>0</v>
      </c>
      <c r="B2" s="17"/>
      <c r="C2" s="17"/>
      <c r="D2" s="17"/>
      <c r="E2" s="17"/>
      <c r="F2" s="17"/>
      <c r="G2" s="17"/>
    </row>
    <row r="3" spans="1:10" ht="30" x14ac:dyDescent="0.45">
      <c r="A3" s="17" t="s">
        <v>111</v>
      </c>
      <c r="B3" s="17"/>
      <c r="C3" s="17"/>
      <c r="D3" s="17"/>
      <c r="E3" s="17"/>
      <c r="F3" s="17"/>
      <c r="G3" s="17"/>
    </row>
    <row r="4" spans="1:10" ht="30" x14ac:dyDescent="0.45">
      <c r="A4" s="17" t="s">
        <v>2</v>
      </c>
      <c r="B4" s="17"/>
      <c r="C4" s="17"/>
      <c r="D4" s="17"/>
      <c r="E4" s="17"/>
      <c r="F4" s="17"/>
      <c r="G4" s="17"/>
    </row>
    <row r="6" spans="1:10" ht="30" x14ac:dyDescent="0.45">
      <c r="A6" s="18" t="s">
        <v>115</v>
      </c>
      <c r="C6" s="18" t="s">
        <v>82</v>
      </c>
      <c r="E6" s="18" t="s">
        <v>190</v>
      </c>
      <c r="G6" s="18" t="s">
        <v>13</v>
      </c>
      <c r="I6" s="3"/>
      <c r="J6" s="3"/>
    </row>
    <row r="7" spans="1:10" ht="21" x14ac:dyDescent="0.55000000000000004">
      <c r="A7" s="2" t="s">
        <v>200</v>
      </c>
      <c r="C7" s="4">
        <v>1937496727395</v>
      </c>
      <c r="E7" s="6">
        <v>0.99889206870250935</v>
      </c>
      <c r="F7" s="6"/>
      <c r="G7" s="6">
        <v>0.19415643754554915</v>
      </c>
      <c r="I7" s="5"/>
      <c r="J7" s="5"/>
    </row>
    <row r="8" spans="1:10" ht="21" x14ac:dyDescent="0.55000000000000004">
      <c r="A8" s="2" t="s">
        <v>201</v>
      </c>
      <c r="C8" s="4">
        <v>826721</v>
      </c>
      <c r="E8" s="6">
        <v>0</v>
      </c>
      <c r="F8" s="13"/>
      <c r="G8" s="6">
        <v>0</v>
      </c>
      <c r="I8" s="5"/>
      <c r="J8" s="5"/>
    </row>
    <row r="9" spans="1:10" ht="19.5" thickBot="1" x14ac:dyDescent="0.5">
      <c r="C9" s="7">
        <f>SUM(C7:C8)</f>
        <v>1937497554116</v>
      </c>
      <c r="E9" s="8">
        <f>SUM(E7:E8)</f>
        <v>0.99889206870250935</v>
      </c>
      <c r="F9" s="6"/>
      <c r="G9" s="8">
        <f>SUM(G7:G8)</f>
        <v>0.19415643754554915</v>
      </c>
    </row>
    <row r="10" spans="1:10" ht="19.5" thickTop="1" x14ac:dyDescent="0.45">
      <c r="C10" s="4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21"/>
  <sheetViews>
    <sheetView rightToLeft="1" view="pageBreakPreview" zoomScaleNormal="100" zoomScaleSheetLayoutView="100" workbookViewId="0">
      <selection activeCell="U7" sqref="U7"/>
    </sheetView>
  </sheetViews>
  <sheetFormatPr defaultRowHeight="18.75" x14ac:dyDescent="0.45"/>
  <cols>
    <col min="1" max="1" width="27.710937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5703125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19.285156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15.85546875" style="1" bestFit="1" customWidth="1"/>
    <col min="22" max="16384" width="9.140625" style="1"/>
  </cols>
  <sheetData>
    <row r="2" spans="1:21" ht="30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21" ht="30" x14ac:dyDescent="0.4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21" ht="30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21" ht="30" x14ac:dyDescent="0.45">
      <c r="A6" s="17" t="s">
        <v>77</v>
      </c>
      <c r="C6" s="18" t="s">
        <v>78</v>
      </c>
      <c r="D6" s="18" t="s">
        <v>78</v>
      </c>
      <c r="E6" s="18" t="s">
        <v>78</v>
      </c>
      <c r="F6" s="18" t="s">
        <v>78</v>
      </c>
      <c r="G6" s="18" t="s">
        <v>78</v>
      </c>
      <c r="H6" s="17" t="s">
        <v>78</v>
      </c>
      <c r="I6" s="18" t="s">
        <v>78</v>
      </c>
      <c r="K6" s="19" t="s">
        <v>4</v>
      </c>
      <c r="M6" s="18" t="s">
        <v>5</v>
      </c>
      <c r="N6" s="18" t="s">
        <v>5</v>
      </c>
      <c r="O6" s="18" t="s">
        <v>5</v>
      </c>
      <c r="Q6" s="19" t="s">
        <v>6</v>
      </c>
      <c r="R6" s="19" t="s">
        <v>6</v>
      </c>
      <c r="S6" s="19" t="s">
        <v>6</v>
      </c>
    </row>
    <row r="7" spans="1:21" ht="30" x14ac:dyDescent="0.45">
      <c r="A7" s="18" t="s">
        <v>77</v>
      </c>
      <c r="C7" s="18" t="s">
        <v>79</v>
      </c>
      <c r="E7" s="18" t="s">
        <v>80</v>
      </c>
      <c r="G7" s="18" t="s">
        <v>81</v>
      </c>
      <c r="I7" s="18" t="s">
        <v>75</v>
      </c>
      <c r="K7" s="18" t="s">
        <v>82</v>
      </c>
      <c r="M7" s="18" t="s">
        <v>83</v>
      </c>
      <c r="O7" s="18" t="s">
        <v>84</v>
      </c>
      <c r="Q7" s="18" t="s">
        <v>82</v>
      </c>
      <c r="S7" s="18" t="s">
        <v>76</v>
      </c>
    </row>
    <row r="8" spans="1:21" ht="21" x14ac:dyDescent="0.55000000000000004">
      <c r="A8" s="2" t="s">
        <v>85</v>
      </c>
      <c r="C8" s="12" t="s">
        <v>86</v>
      </c>
      <c r="D8" s="12"/>
      <c r="E8" s="12" t="s">
        <v>87</v>
      </c>
      <c r="F8" s="12"/>
      <c r="G8" s="12" t="s">
        <v>88</v>
      </c>
      <c r="I8" s="4">
        <v>0</v>
      </c>
      <c r="J8" s="4"/>
      <c r="K8" s="4">
        <v>5505387457</v>
      </c>
      <c r="L8" s="4"/>
      <c r="M8" s="4">
        <v>44320478638</v>
      </c>
      <c r="N8" s="4"/>
      <c r="O8" s="4">
        <v>49825250000</v>
      </c>
      <c r="P8" s="4"/>
      <c r="Q8" s="4">
        <v>616095</v>
      </c>
      <c r="S8" s="6">
        <v>6.1738845128504998E-8</v>
      </c>
      <c r="U8" s="5"/>
    </row>
    <row r="9" spans="1:21" ht="21" x14ac:dyDescent="0.55000000000000004">
      <c r="A9" s="2" t="s">
        <v>89</v>
      </c>
      <c r="C9" s="12" t="s">
        <v>90</v>
      </c>
      <c r="D9" s="12"/>
      <c r="E9" s="12" t="s">
        <v>87</v>
      </c>
      <c r="F9" s="12"/>
      <c r="G9" s="12" t="s">
        <v>91</v>
      </c>
      <c r="I9" s="4">
        <v>10</v>
      </c>
      <c r="J9" s="4"/>
      <c r="K9" s="4">
        <v>7514</v>
      </c>
      <c r="L9" s="4"/>
      <c r="M9" s="4">
        <v>0</v>
      </c>
      <c r="N9" s="4"/>
      <c r="O9" s="4">
        <v>0</v>
      </c>
      <c r="P9" s="4"/>
      <c r="Q9" s="4">
        <v>7514</v>
      </c>
      <c r="S9" s="6">
        <v>0</v>
      </c>
      <c r="U9" s="5"/>
    </row>
    <row r="10" spans="1:21" ht="21" x14ac:dyDescent="0.55000000000000004">
      <c r="A10" s="2" t="s">
        <v>92</v>
      </c>
      <c r="C10" s="12" t="s">
        <v>93</v>
      </c>
      <c r="D10" s="12"/>
      <c r="E10" s="12" t="s">
        <v>87</v>
      </c>
      <c r="F10" s="12"/>
      <c r="G10" s="12" t="s">
        <v>94</v>
      </c>
      <c r="I10" s="4">
        <v>10</v>
      </c>
      <c r="J10" s="4"/>
      <c r="K10" s="4">
        <v>219920</v>
      </c>
      <c r="L10" s="4"/>
      <c r="M10" s="4">
        <v>0</v>
      </c>
      <c r="N10" s="4"/>
      <c r="O10" s="4">
        <v>0</v>
      </c>
      <c r="P10" s="4"/>
      <c r="Q10" s="4">
        <v>219920</v>
      </c>
      <c r="S10" s="6">
        <v>0</v>
      </c>
      <c r="U10" s="5"/>
    </row>
    <row r="11" spans="1:21" ht="21" x14ac:dyDescent="0.55000000000000004">
      <c r="A11" s="2" t="s">
        <v>95</v>
      </c>
      <c r="C11" s="12" t="s">
        <v>96</v>
      </c>
      <c r="D11" s="12"/>
      <c r="E11" s="12" t="s">
        <v>87</v>
      </c>
      <c r="F11" s="12"/>
      <c r="G11" s="12" t="s">
        <v>94</v>
      </c>
      <c r="I11" s="4">
        <v>10</v>
      </c>
      <c r="J11" s="4"/>
      <c r="K11" s="4">
        <v>22007503</v>
      </c>
      <c r="L11" s="4"/>
      <c r="M11" s="4">
        <v>89892</v>
      </c>
      <c r="N11" s="4"/>
      <c r="O11" s="4">
        <v>0</v>
      </c>
      <c r="P11" s="4"/>
      <c r="Q11" s="4">
        <v>22097395</v>
      </c>
      <c r="S11" s="6">
        <v>0</v>
      </c>
      <c r="U11" s="5"/>
    </row>
    <row r="12" spans="1:21" ht="21" x14ac:dyDescent="0.55000000000000004">
      <c r="A12" s="2" t="s">
        <v>97</v>
      </c>
      <c r="C12" s="12" t="s">
        <v>98</v>
      </c>
      <c r="D12" s="12"/>
      <c r="E12" s="12" t="s">
        <v>87</v>
      </c>
      <c r="F12" s="12"/>
      <c r="G12" s="12" t="s">
        <v>99</v>
      </c>
      <c r="I12" s="4">
        <v>0</v>
      </c>
      <c r="J12" s="4"/>
      <c r="K12" s="4">
        <v>6902549277</v>
      </c>
      <c r="L12" s="4"/>
      <c r="M12" s="4">
        <v>636791284402</v>
      </c>
      <c r="N12" s="4"/>
      <c r="O12" s="4">
        <v>642228683518</v>
      </c>
      <c r="P12" s="4"/>
      <c r="Q12" s="4">
        <v>1465150161</v>
      </c>
      <c r="S12" s="6">
        <v>1E-4</v>
      </c>
      <c r="U12" s="5"/>
    </row>
    <row r="13" spans="1:21" ht="21" x14ac:dyDescent="0.55000000000000004">
      <c r="A13" s="2" t="s">
        <v>97</v>
      </c>
      <c r="C13" s="12" t="s">
        <v>100</v>
      </c>
      <c r="D13" s="12"/>
      <c r="E13" s="12" t="s">
        <v>101</v>
      </c>
      <c r="F13" s="12"/>
      <c r="G13" s="12" t="s">
        <v>102</v>
      </c>
      <c r="I13" s="4">
        <v>0</v>
      </c>
      <c r="J13" s="4"/>
      <c r="K13" s="4">
        <v>496000</v>
      </c>
      <c r="L13" s="4"/>
      <c r="M13" s="4">
        <v>0</v>
      </c>
      <c r="N13" s="4"/>
      <c r="O13" s="4">
        <v>0</v>
      </c>
      <c r="P13" s="4"/>
      <c r="Q13" s="4">
        <v>496000</v>
      </c>
      <c r="S13" s="6">
        <v>0</v>
      </c>
      <c r="U13" s="5"/>
    </row>
    <row r="14" spans="1:21" ht="21" x14ac:dyDescent="0.55000000000000004">
      <c r="A14" s="2" t="s">
        <v>103</v>
      </c>
      <c r="C14" s="12" t="s">
        <v>104</v>
      </c>
      <c r="D14" s="12"/>
      <c r="E14" s="12" t="s">
        <v>87</v>
      </c>
      <c r="F14" s="12"/>
      <c r="G14" s="12" t="s">
        <v>105</v>
      </c>
      <c r="I14" s="4">
        <v>0</v>
      </c>
      <c r="J14" s="4"/>
      <c r="K14" s="4">
        <v>110499757</v>
      </c>
      <c r="L14" s="4"/>
      <c r="M14" s="4">
        <v>454108</v>
      </c>
      <c r="N14" s="4"/>
      <c r="O14" s="4">
        <v>0</v>
      </c>
      <c r="P14" s="4"/>
      <c r="Q14" s="4">
        <v>110953865</v>
      </c>
      <c r="S14" s="6">
        <v>0</v>
      </c>
      <c r="U14" s="5"/>
    </row>
    <row r="15" spans="1:21" ht="21" x14ac:dyDescent="0.55000000000000004">
      <c r="A15" s="2" t="s">
        <v>106</v>
      </c>
      <c r="C15" s="12" t="s">
        <v>107</v>
      </c>
      <c r="D15" s="12"/>
      <c r="E15" s="12" t="s">
        <v>101</v>
      </c>
      <c r="F15" s="12"/>
      <c r="G15" s="12" t="s">
        <v>108</v>
      </c>
      <c r="I15" s="4">
        <v>0</v>
      </c>
      <c r="J15" s="4"/>
      <c r="K15" s="4">
        <v>887545</v>
      </c>
      <c r="L15" s="4"/>
      <c r="M15" s="4">
        <v>0</v>
      </c>
      <c r="N15" s="4"/>
      <c r="O15" s="4">
        <v>0</v>
      </c>
      <c r="P15" s="4"/>
      <c r="Q15" s="4">
        <v>887545</v>
      </c>
      <c r="S15" s="6">
        <v>0</v>
      </c>
      <c r="U15" s="5"/>
    </row>
    <row r="16" spans="1:21" ht="21" x14ac:dyDescent="0.55000000000000004">
      <c r="A16" s="2" t="s">
        <v>106</v>
      </c>
      <c r="C16" s="12" t="s">
        <v>109</v>
      </c>
      <c r="D16" s="12"/>
      <c r="E16" s="12" t="s">
        <v>87</v>
      </c>
      <c r="F16" s="12"/>
      <c r="G16" s="12" t="s">
        <v>110</v>
      </c>
      <c r="I16" s="4">
        <v>0</v>
      </c>
      <c r="J16" s="4"/>
      <c r="K16" s="4">
        <v>14504568410</v>
      </c>
      <c r="L16" s="4"/>
      <c r="M16" s="4">
        <v>2797680164911</v>
      </c>
      <c r="N16" s="4"/>
      <c r="O16" s="4">
        <v>2401152278814</v>
      </c>
      <c r="P16" s="4"/>
      <c r="Q16" s="4">
        <v>411032454507</v>
      </c>
      <c r="S16" s="6">
        <v>4.1200000000000001E-2</v>
      </c>
      <c r="U16" s="5"/>
    </row>
    <row r="17" spans="3:21" ht="19.5" thickBot="1" x14ac:dyDescent="0.5">
      <c r="C17" s="12"/>
      <c r="D17" s="12"/>
      <c r="E17" s="12"/>
      <c r="F17" s="12"/>
      <c r="G17" s="12"/>
      <c r="I17" s="4"/>
      <c r="J17" s="4"/>
      <c r="K17" s="7">
        <f>SUM(K8:K16)</f>
        <v>27046623383</v>
      </c>
      <c r="L17" s="4"/>
      <c r="M17" s="7">
        <f>SUM(M8:M16)</f>
        <v>3478792471951</v>
      </c>
      <c r="N17" s="4"/>
      <c r="O17" s="7">
        <f>SUM(O8:O16)</f>
        <v>3093206212332</v>
      </c>
      <c r="P17" s="4"/>
      <c r="Q17" s="7">
        <f>SUM(Q8:Q16)</f>
        <v>412632883002</v>
      </c>
      <c r="S17" s="8">
        <f>SUM(S8:S16)</f>
        <v>4.130006173884513E-2</v>
      </c>
      <c r="U17" s="5"/>
    </row>
    <row r="18" spans="3:21" ht="19.5" thickTop="1" x14ac:dyDescent="0.45">
      <c r="K18" s="10"/>
      <c r="M18" s="3"/>
      <c r="O18" s="3"/>
      <c r="Q18" s="3"/>
    </row>
    <row r="19" spans="3:21" x14ac:dyDescent="0.45">
      <c r="K19" s="10"/>
      <c r="M19" s="3"/>
      <c r="N19" s="3"/>
      <c r="O19" s="3"/>
      <c r="P19" s="3"/>
      <c r="Q19" s="3"/>
    </row>
    <row r="20" spans="3:21" x14ac:dyDescent="0.45">
      <c r="K20" s="3"/>
      <c r="Q20" s="11"/>
    </row>
    <row r="21" spans="3:21" x14ac:dyDescent="0.45">
      <c r="K21" s="3"/>
    </row>
  </sheetData>
  <mergeCells count="17"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pageSetup scale="4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R20"/>
  <sheetViews>
    <sheetView rightToLeft="1" view="pageBreakPreview" zoomScale="120" zoomScaleNormal="100" zoomScaleSheetLayoutView="120" workbookViewId="0">
      <selection activeCell="N17" sqref="N17"/>
    </sheetView>
  </sheetViews>
  <sheetFormatPr defaultRowHeight="18.75" x14ac:dyDescent="0.45"/>
  <cols>
    <col min="1" max="1" width="27.7109375" style="1" bestFit="1" customWidth="1"/>
    <col min="2" max="2" width="1" style="1" customWidth="1"/>
    <col min="3" max="3" width="20.85546875" style="1" bestFit="1" customWidth="1"/>
    <col min="4" max="5" width="1" style="1" customWidth="1"/>
    <col min="6" max="6" width="11.85546875" style="1" bestFit="1" customWidth="1"/>
    <col min="7" max="7" width="1" style="1" customWidth="1"/>
    <col min="8" max="8" width="18.85546875" style="1" bestFit="1" customWidth="1"/>
    <col min="9" max="9" width="1" style="1" customWidth="1"/>
    <col min="10" max="10" width="15.140625" style="1" bestFit="1" customWidth="1"/>
    <col min="11" max="11" width="1" style="1" customWidth="1"/>
    <col min="12" max="12" width="16" style="1" bestFit="1" customWidth="1"/>
    <col min="13" max="13" width="1" style="1" customWidth="1"/>
    <col min="14" max="14" width="16" style="1" bestFit="1" customWidth="1"/>
    <col min="15" max="15" width="1" style="1" customWidth="1"/>
    <col min="16" max="16" width="15.140625" style="1" bestFit="1" customWidth="1"/>
    <col min="17" max="17" width="1" style="1" customWidth="1"/>
    <col min="18" max="18" width="16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1:18" ht="30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 ht="30" x14ac:dyDescent="0.45">
      <c r="A3" s="17" t="s">
        <v>111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ht="30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6" spans="1:18" ht="30" x14ac:dyDescent="0.45">
      <c r="A6" s="18" t="s">
        <v>112</v>
      </c>
      <c r="B6" s="18" t="s">
        <v>112</v>
      </c>
      <c r="C6" s="18" t="s">
        <v>112</v>
      </c>
      <c r="D6" s="18" t="s">
        <v>112</v>
      </c>
      <c r="E6" s="18" t="s">
        <v>112</v>
      </c>
      <c r="F6" s="18" t="s">
        <v>112</v>
      </c>
      <c r="H6" s="18" t="s">
        <v>113</v>
      </c>
      <c r="I6" s="18" t="s">
        <v>113</v>
      </c>
      <c r="J6" s="18" t="s">
        <v>113</v>
      </c>
      <c r="K6" s="18" t="s">
        <v>113</v>
      </c>
      <c r="L6" s="18" t="s">
        <v>113</v>
      </c>
      <c r="N6" s="18" t="s">
        <v>114</v>
      </c>
      <c r="O6" s="18" t="s">
        <v>114</v>
      </c>
      <c r="P6" s="18" t="s">
        <v>114</v>
      </c>
      <c r="Q6" s="18" t="s">
        <v>114</v>
      </c>
      <c r="R6" s="18" t="s">
        <v>114</v>
      </c>
    </row>
    <row r="7" spans="1:18" ht="30" x14ac:dyDescent="0.45">
      <c r="A7" s="18" t="s">
        <v>115</v>
      </c>
      <c r="C7" s="18" t="s">
        <v>116</v>
      </c>
      <c r="F7" s="18" t="s">
        <v>75</v>
      </c>
      <c r="H7" s="18" t="s">
        <v>117</v>
      </c>
      <c r="J7" s="18" t="s">
        <v>118</v>
      </c>
      <c r="L7" s="18" t="s">
        <v>119</v>
      </c>
      <c r="N7" s="18" t="s">
        <v>117</v>
      </c>
      <c r="P7" s="18" t="s">
        <v>118</v>
      </c>
      <c r="R7" s="18" t="s">
        <v>119</v>
      </c>
    </row>
    <row r="8" spans="1:18" ht="21" x14ac:dyDescent="0.55000000000000004">
      <c r="A8" s="2" t="s">
        <v>85</v>
      </c>
      <c r="C8" s="4">
        <v>30</v>
      </c>
      <c r="D8" s="4"/>
      <c r="E8" s="4"/>
      <c r="F8" s="4">
        <v>0</v>
      </c>
      <c r="G8" s="4"/>
      <c r="H8" s="4">
        <v>2438</v>
      </c>
      <c r="I8" s="4"/>
      <c r="J8" s="4">
        <v>0</v>
      </c>
      <c r="K8" s="4"/>
      <c r="L8" s="4">
        <v>2438</v>
      </c>
      <c r="M8" s="4"/>
      <c r="N8" s="4">
        <v>5756966</v>
      </c>
      <c r="O8" s="4"/>
      <c r="P8" s="4">
        <v>0</v>
      </c>
      <c r="Q8" s="4"/>
      <c r="R8" s="4">
        <v>5756966</v>
      </c>
    </row>
    <row r="9" spans="1:18" ht="21" x14ac:dyDescent="0.55000000000000004">
      <c r="A9" s="2" t="s">
        <v>89</v>
      </c>
      <c r="C9" s="4">
        <v>29</v>
      </c>
      <c r="D9" s="4"/>
      <c r="E9" s="4"/>
      <c r="F9" s="4">
        <v>10</v>
      </c>
      <c r="G9" s="4"/>
      <c r="H9" s="4">
        <v>58</v>
      </c>
      <c r="I9" s="4"/>
      <c r="J9" s="4">
        <v>-13</v>
      </c>
      <c r="K9" s="4"/>
      <c r="L9" s="4">
        <v>45</v>
      </c>
      <c r="M9" s="4"/>
      <c r="N9" s="4">
        <v>17592</v>
      </c>
      <c r="O9" s="4"/>
      <c r="P9" s="4">
        <v>0</v>
      </c>
      <c r="Q9" s="4"/>
      <c r="R9" s="4">
        <v>17592</v>
      </c>
    </row>
    <row r="10" spans="1:18" ht="21" x14ac:dyDescent="0.55000000000000004">
      <c r="A10" s="2" t="s">
        <v>92</v>
      </c>
      <c r="C10" s="4">
        <v>23</v>
      </c>
      <c r="D10" s="4"/>
      <c r="E10" s="4"/>
      <c r="F10" s="4">
        <v>10</v>
      </c>
      <c r="G10" s="4"/>
      <c r="H10" s="4">
        <v>1740</v>
      </c>
      <c r="I10" s="4"/>
      <c r="J10" s="4">
        <v>11</v>
      </c>
      <c r="K10" s="4"/>
      <c r="L10" s="4">
        <v>1751</v>
      </c>
      <c r="M10" s="4"/>
      <c r="N10" s="4">
        <v>18180</v>
      </c>
      <c r="O10" s="4"/>
      <c r="P10" s="4">
        <v>-243</v>
      </c>
      <c r="Q10" s="4"/>
      <c r="R10" s="4">
        <v>17937</v>
      </c>
    </row>
    <row r="11" spans="1:18" ht="21" x14ac:dyDescent="0.55000000000000004">
      <c r="A11" s="2" t="s">
        <v>95</v>
      </c>
      <c r="C11" s="4">
        <v>30</v>
      </c>
      <c r="D11" s="4"/>
      <c r="E11" s="4"/>
      <c r="F11" s="4">
        <v>10</v>
      </c>
      <c r="G11" s="4"/>
      <c r="H11" s="4">
        <v>83975</v>
      </c>
      <c r="I11" s="4"/>
      <c r="J11" s="4">
        <v>0</v>
      </c>
      <c r="K11" s="4"/>
      <c r="L11" s="4">
        <v>83975</v>
      </c>
      <c r="M11" s="4"/>
      <c r="N11" s="4">
        <v>1347824</v>
      </c>
      <c r="O11" s="4"/>
      <c r="P11" s="4">
        <v>0</v>
      </c>
      <c r="Q11" s="4"/>
      <c r="R11" s="4">
        <v>1347824</v>
      </c>
    </row>
    <row r="12" spans="1:18" ht="21" x14ac:dyDescent="0.55000000000000004">
      <c r="A12" s="2" t="s">
        <v>97</v>
      </c>
      <c r="C12" s="4">
        <v>30</v>
      </c>
      <c r="D12" s="4"/>
      <c r="E12" s="4"/>
      <c r="F12" s="4">
        <v>0</v>
      </c>
      <c r="G12" s="4"/>
      <c r="H12" s="4">
        <v>284402</v>
      </c>
      <c r="I12" s="4"/>
      <c r="J12" s="4">
        <v>0</v>
      </c>
      <c r="K12" s="4"/>
      <c r="L12" s="4">
        <v>284402</v>
      </c>
      <c r="M12" s="4"/>
      <c r="N12" s="4">
        <v>39344375</v>
      </c>
      <c r="O12" s="4"/>
      <c r="P12" s="4">
        <v>0</v>
      </c>
      <c r="Q12" s="4"/>
      <c r="R12" s="4">
        <v>39344375</v>
      </c>
    </row>
    <row r="13" spans="1:18" ht="21" x14ac:dyDescent="0.55000000000000004">
      <c r="A13" s="2" t="s">
        <v>103</v>
      </c>
      <c r="C13" s="4">
        <v>17</v>
      </c>
      <c r="D13" s="4"/>
      <c r="E13" s="4"/>
      <c r="F13" s="4">
        <v>0</v>
      </c>
      <c r="G13" s="4"/>
      <c r="H13" s="4">
        <v>454108</v>
      </c>
      <c r="I13" s="4"/>
      <c r="J13" s="4">
        <v>0</v>
      </c>
      <c r="K13" s="4"/>
      <c r="L13" s="4">
        <v>454108</v>
      </c>
      <c r="M13" s="4"/>
      <c r="N13" s="4">
        <v>4958083</v>
      </c>
      <c r="O13" s="4"/>
      <c r="P13" s="4">
        <v>0</v>
      </c>
      <c r="Q13" s="4"/>
      <c r="R13" s="4">
        <v>4958083</v>
      </c>
    </row>
    <row r="14" spans="1:18" ht="21" x14ac:dyDescent="0.55000000000000004">
      <c r="A14" s="2" t="s">
        <v>103</v>
      </c>
      <c r="C14" s="4">
        <v>14</v>
      </c>
      <c r="D14" s="4"/>
      <c r="E14" s="4"/>
      <c r="F14" s="4">
        <v>10</v>
      </c>
      <c r="G14" s="4"/>
      <c r="H14" s="4">
        <v>0</v>
      </c>
      <c r="I14" s="4"/>
      <c r="J14" s="4">
        <v>0</v>
      </c>
      <c r="K14" s="4"/>
      <c r="L14" s="4">
        <v>0</v>
      </c>
      <c r="M14" s="4"/>
      <c r="N14" s="4">
        <v>106034907</v>
      </c>
      <c r="O14" s="4"/>
      <c r="P14" s="4">
        <v>0</v>
      </c>
      <c r="Q14" s="4"/>
      <c r="R14" s="4">
        <v>106034907</v>
      </c>
    </row>
    <row r="15" spans="1:18" ht="21" x14ac:dyDescent="0.55000000000000004">
      <c r="A15" s="2" t="s">
        <v>121</v>
      </c>
      <c r="C15" s="4">
        <v>9</v>
      </c>
      <c r="D15" s="4"/>
      <c r="E15" s="4"/>
      <c r="F15" s="4">
        <v>10</v>
      </c>
      <c r="G15" s="4"/>
      <c r="H15" s="4">
        <v>0</v>
      </c>
      <c r="I15" s="4"/>
      <c r="J15" s="4">
        <v>0</v>
      </c>
      <c r="K15" s="4"/>
      <c r="L15" s="4">
        <v>0</v>
      </c>
      <c r="M15" s="4"/>
      <c r="N15" s="4">
        <v>12584031</v>
      </c>
      <c r="O15" s="4"/>
      <c r="P15" s="4">
        <v>0</v>
      </c>
      <c r="Q15" s="4"/>
      <c r="R15" s="4">
        <v>12584031</v>
      </c>
    </row>
    <row r="16" spans="1:18" ht="21" x14ac:dyDescent="0.55000000000000004">
      <c r="A16" s="2" t="s">
        <v>106</v>
      </c>
      <c r="C16" s="4">
        <v>30</v>
      </c>
      <c r="D16" s="4"/>
      <c r="E16" s="4"/>
      <c r="F16" s="4">
        <v>0</v>
      </c>
      <c r="G16" s="4"/>
      <c r="H16" s="4">
        <v>0</v>
      </c>
      <c r="I16" s="4"/>
      <c r="J16" s="4">
        <v>0</v>
      </c>
      <c r="K16" s="4"/>
      <c r="L16" s="4">
        <v>0</v>
      </c>
      <c r="M16" s="4"/>
      <c r="N16" s="4">
        <v>2501854142</v>
      </c>
      <c r="O16" s="4"/>
      <c r="P16" s="4">
        <v>0</v>
      </c>
      <c r="Q16" s="4"/>
      <c r="R16" s="4">
        <v>2501854142</v>
      </c>
    </row>
    <row r="17" spans="3:18" ht="19.5" thickBot="1" x14ac:dyDescent="0.5">
      <c r="C17" s="4"/>
      <c r="D17" s="4"/>
      <c r="E17" s="4"/>
      <c r="F17" s="4"/>
      <c r="G17" s="4"/>
      <c r="H17" s="7">
        <f>SUM(H8:H16)</f>
        <v>826721</v>
      </c>
      <c r="I17" s="4"/>
      <c r="J17" s="7">
        <f>SUM(J8:J16)</f>
        <v>-2</v>
      </c>
      <c r="K17" s="4"/>
      <c r="L17" s="7">
        <f>SUM(L8:L16)</f>
        <v>826719</v>
      </c>
      <c r="M17" s="4"/>
      <c r="N17" s="7">
        <f>SUM(N8:N16)</f>
        <v>2671916100</v>
      </c>
      <c r="O17" s="4"/>
      <c r="P17" s="7">
        <f>SUM(P8:P16)</f>
        <v>-243</v>
      </c>
      <c r="Q17" s="4"/>
      <c r="R17" s="7">
        <f>SUM(R8:R16)</f>
        <v>2671915857</v>
      </c>
    </row>
    <row r="18" spans="3:18" ht="19.5" thickTop="1" x14ac:dyDescent="0.45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3:18" x14ac:dyDescent="0.45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3:18" x14ac:dyDescent="0.45">
      <c r="H20" s="3"/>
    </row>
  </sheetData>
  <mergeCells count="15">
    <mergeCell ref="A2:R2"/>
    <mergeCell ref="A3:R3"/>
    <mergeCell ref="A4:R4"/>
    <mergeCell ref="P7"/>
    <mergeCell ref="R7"/>
    <mergeCell ref="N6:R6"/>
    <mergeCell ref="H7"/>
    <mergeCell ref="J7"/>
    <mergeCell ref="L7"/>
    <mergeCell ref="H6:L6"/>
    <mergeCell ref="N7"/>
    <mergeCell ref="A7"/>
    <mergeCell ref="C7"/>
    <mergeCell ref="F7"/>
    <mergeCell ref="A6:F6"/>
  </mergeCells>
  <pageMargins left="0.7" right="0.7" top="0.75" bottom="0.75" header="0.3" footer="0.3"/>
  <pageSetup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51"/>
  <sheetViews>
    <sheetView rightToLeft="1" view="pageBreakPreview" topLeftCell="B1" zoomScaleNormal="100" zoomScaleSheetLayoutView="100" workbookViewId="0">
      <selection activeCell="O17" sqref="O17"/>
    </sheetView>
  </sheetViews>
  <sheetFormatPr defaultRowHeight="18.75" x14ac:dyDescent="0.45"/>
  <cols>
    <col min="1" max="1" width="29.1406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30" x14ac:dyDescent="0.45">
      <c r="A3" s="17" t="s">
        <v>111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30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30" x14ac:dyDescent="0.45">
      <c r="A6" s="17" t="s">
        <v>3</v>
      </c>
      <c r="C6" s="18" t="s">
        <v>122</v>
      </c>
      <c r="D6" s="18" t="s">
        <v>122</v>
      </c>
      <c r="E6" s="18" t="s">
        <v>122</v>
      </c>
      <c r="F6" s="18" t="s">
        <v>122</v>
      </c>
      <c r="G6" s="18" t="s">
        <v>122</v>
      </c>
      <c r="I6" s="18" t="s">
        <v>113</v>
      </c>
      <c r="J6" s="18" t="s">
        <v>113</v>
      </c>
      <c r="K6" s="18" t="s">
        <v>113</v>
      </c>
      <c r="L6" s="18" t="s">
        <v>113</v>
      </c>
      <c r="M6" s="18" t="s">
        <v>113</v>
      </c>
      <c r="O6" s="18" t="s">
        <v>114</v>
      </c>
      <c r="P6" s="18" t="s">
        <v>114</v>
      </c>
      <c r="Q6" s="18" t="s">
        <v>114</v>
      </c>
      <c r="R6" s="18" t="s">
        <v>114</v>
      </c>
      <c r="S6" s="18" t="s">
        <v>114</v>
      </c>
    </row>
    <row r="7" spans="1:19" ht="30" x14ac:dyDescent="0.45">
      <c r="A7" s="18" t="s">
        <v>3</v>
      </c>
      <c r="C7" s="18" t="s">
        <v>123</v>
      </c>
      <c r="E7" s="18" t="s">
        <v>124</v>
      </c>
      <c r="G7" s="18" t="s">
        <v>125</v>
      </c>
      <c r="I7" s="18" t="s">
        <v>126</v>
      </c>
      <c r="K7" s="18" t="s">
        <v>118</v>
      </c>
      <c r="M7" s="18" t="s">
        <v>127</v>
      </c>
      <c r="O7" s="18" t="s">
        <v>126</v>
      </c>
      <c r="Q7" s="18" t="s">
        <v>118</v>
      </c>
      <c r="S7" s="18" t="s">
        <v>127</v>
      </c>
    </row>
    <row r="8" spans="1:19" ht="21" x14ac:dyDescent="0.55000000000000004">
      <c r="A8" s="2" t="s">
        <v>128</v>
      </c>
      <c r="C8" s="13" t="s">
        <v>129</v>
      </c>
      <c r="E8" s="4">
        <v>2500000</v>
      </c>
      <c r="F8" s="4"/>
      <c r="G8" s="4">
        <v>4500</v>
      </c>
      <c r="H8" s="4"/>
      <c r="I8" s="4">
        <v>0</v>
      </c>
      <c r="J8" s="4"/>
      <c r="K8" s="4">
        <v>0</v>
      </c>
      <c r="L8" s="4"/>
      <c r="M8" s="4">
        <v>0</v>
      </c>
      <c r="N8" s="4"/>
      <c r="O8" s="4">
        <v>11250000000</v>
      </c>
      <c r="P8" s="4"/>
      <c r="Q8" s="4">
        <v>0</v>
      </c>
      <c r="R8" s="4"/>
      <c r="S8" s="4">
        <v>11250000000</v>
      </c>
    </row>
    <row r="9" spans="1:19" ht="21" x14ac:dyDescent="0.55000000000000004">
      <c r="A9" s="2" t="s">
        <v>130</v>
      </c>
      <c r="C9" s="13" t="s">
        <v>131</v>
      </c>
      <c r="E9" s="4">
        <v>6000000</v>
      </c>
      <c r="F9" s="4"/>
      <c r="G9" s="4">
        <v>79</v>
      </c>
      <c r="H9" s="4"/>
      <c r="I9" s="4">
        <v>0</v>
      </c>
      <c r="J9" s="4"/>
      <c r="K9" s="4">
        <v>0</v>
      </c>
      <c r="L9" s="4"/>
      <c r="M9" s="4">
        <v>0</v>
      </c>
      <c r="N9" s="4"/>
      <c r="O9" s="4">
        <v>474000000</v>
      </c>
      <c r="P9" s="4"/>
      <c r="Q9" s="4">
        <v>0</v>
      </c>
      <c r="R9" s="4"/>
      <c r="S9" s="4">
        <v>474000000</v>
      </c>
    </row>
    <row r="10" spans="1:19" ht="21" x14ac:dyDescent="0.55000000000000004">
      <c r="A10" s="2" t="s">
        <v>29</v>
      </c>
      <c r="C10" s="13" t="s">
        <v>132</v>
      </c>
      <c r="E10" s="4">
        <v>5818182</v>
      </c>
      <c r="F10" s="4"/>
      <c r="G10" s="4">
        <v>260</v>
      </c>
      <c r="H10" s="4"/>
      <c r="I10" s="4">
        <v>0</v>
      </c>
      <c r="J10" s="4"/>
      <c r="K10" s="4">
        <v>0</v>
      </c>
      <c r="L10" s="4"/>
      <c r="M10" s="4">
        <v>0</v>
      </c>
      <c r="N10" s="4"/>
      <c r="O10" s="4">
        <v>1512727320</v>
      </c>
      <c r="P10" s="4"/>
      <c r="Q10" s="4">
        <v>0</v>
      </c>
      <c r="R10" s="4"/>
      <c r="S10" s="4">
        <v>1512727320</v>
      </c>
    </row>
    <row r="11" spans="1:19" ht="21" x14ac:dyDescent="0.55000000000000004">
      <c r="A11" s="2" t="s">
        <v>16</v>
      </c>
      <c r="C11" s="13" t="s">
        <v>133</v>
      </c>
      <c r="E11" s="4">
        <v>53500000</v>
      </c>
      <c r="F11" s="4"/>
      <c r="G11" s="4">
        <v>63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v>3370500000</v>
      </c>
      <c r="P11" s="4"/>
      <c r="Q11" s="4">
        <v>0</v>
      </c>
      <c r="R11" s="4"/>
      <c r="S11" s="4">
        <v>3370500000</v>
      </c>
    </row>
    <row r="12" spans="1:19" ht="21" x14ac:dyDescent="0.55000000000000004">
      <c r="A12" s="2" t="s">
        <v>68</v>
      </c>
      <c r="C12" s="13" t="s">
        <v>134</v>
      </c>
      <c r="E12" s="4">
        <v>2490764</v>
      </c>
      <c r="F12" s="4"/>
      <c r="G12" s="4">
        <v>350</v>
      </c>
      <c r="H12" s="4"/>
      <c r="I12" s="4">
        <v>0</v>
      </c>
      <c r="J12" s="4"/>
      <c r="K12" s="4">
        <v>2756280</v>
      </c>
      <c r="L12" s="4"/>
      <c r="M12" s="4">
        <v>-2756280</v>
      </c>
      <c r="N12" s="4"/>
      <c r="O12" s="4">
        <v>871767400</v>
      </c>
      <c r="P12" s="4"/>
      <c r="Q12" s="4">
        <v>35512207</v>
      </c>
      <c r="R12" s="4"/>
      <c r="S12" s="4">
        <v>836255193</v>
      </c>
    </row>
    <row r="13" spans="1:19" ht="21" x14ac:dyDescent="0.55000000000000004">
      <c r="A13" s="2" t="s">
        <v>43</v>
      </c>
      <c r="C13" s="13" t="s">
        <v>133</v>
      </c>
      <c r="E13" s="4">
        <v>10233871</v>
      </c>
      <c r="F13" s="4"/>
      <c r="G13" s="4">
        <v>2400</v>
      </c>
      <c r="H13" s="4"/>
      <c r="I13" s="4">
        <v>0</v>
      </c>
      <c r="J13" s="4"/>
      <c r="K13" s="4">
        <v>0</v>
      </c>
      <c r="L13" s="4"/>
      <c r="M13" s="4">
        <v>0</v>
      </c>
      <c r="N13" s="4"/>
      <c r="O13" s="4">
        <v>24561290400</v>
      </c>
      <c r="P13" s="4"/>
      <c r="Q13" s="4">
        <v>0</v>
      </c>
      <c r="R13" s="4"/>
      <c r="S13" s="4">
        <v>24561290400</v>
      </c>
    </row>
    <row r="14" spans="1:19" ht="21" x14ac:dyDescent="0.55000000000000004">
      <c r="A14" s="2" t="s">
        <v>56</v>
      </c>
      <c r="C14" s="13" t="s">
        <v>133</v>
      </c>
      <c r="E14" s="4">
        <v>16000000</v>
      </c>
      <c r="F14" s="4"/>
      <c r="G14" s="4">
        <v>700</v>
      </c>
      <c r="H14" s="4"/>
      <c r="I14" s="4">
        <v>0</v>
      </c>
      <c r="J14" s="4"/>
      <c r="K14" s="4">
        <v>0</v>
      </c>
      <c r="L14" s="4"/>
      <c r="M14" s="4">
        <v>0</v>
      </c>
      <c r="N14" s="4"/>
      <c r="O14" s="4">
        <v>11200000000</v>
      </c>
      <c r="P14" s="4"/>
      <c r="Q14" s="4">
        <v>0</v>
      </c>
      <c r="R14" s="4"/>
      <c r="S14" s="4">
        <v>11200000000</v>
      </c>
    </row>
    <row r="15" spans="1:19" ht="21" x14ac:dyDescent="0.55000000000000004">
      <c r="A15" s="2" t="s">
        <v>51</v>
      </c>
      <c r="C15" s="13" t="s">
        <v>135</v>
      </c>
      <c r="E15" s="4">
        <v>85000000</v>
      </c>
      <c r="F15" s="4"/>
      <c r="G15" s="4">
        <v>7</v>
      </c>
      <c r="H15" s="4"/>
      <c r="I15" s="4">
        <v>0</v>
      </c>
      <c r="J15" s="4"/>
      <c r="K15" s="4">
        <v>0</v>
      </c>
      <c r="L15" s="4"/>
      <c r="M15" s="4">
        <v>0</v>
      </c>
      <c r="N15" s="4"/>
      <c r="O15" s="4">
        <v>595000000</v>
      </c>
      <c r="P15" s="4"/>
      <c r="Q15" s="4">
        <v>0</v>
      </c>
      <c r="R15" s="4"/>
      <c r="S15" s="4">
        <v>595000000</v>
      </c>
    </row>
    <row r="16" spans="1:19" ht="21" x14ac:dyDescent="0.55000000000000004">
      <c r="A16" s="2" t="s">
        <v>39</v>
      </c>
      <c r="C16" s="13" t="s">
        <v>136</v>
      </c>
      <c r="E16" s="4">
        <v>13304756</v>
      </c>
      <c r="F16" s="4"/>
      <c r="G16" s="4">
        <v>1440</v>
      </c>
      <c r="H16" s="4"/>
      <c r="I16" s="4">
        <v>0</v>
      </c>
      <c r="J16" s="4"/>
      <c r="K16" s="4">
        <v>0</v>
      </c>
      <c r="L16" s="4"/>
      <c r="M16" s="4">
        <v>0</v>
      </c>
      <c r="N16" s="4"/>
      <c r="O16" s="4">
        <v>19158848640</v>
      </c>
      <c r="P16" s="4"/>
      <c r="Q16" s="4">
        <v>0</v>
      </c>
      <c r="R16" s="4"/>
      <c r="S16" s="4">
        <v>19158848640</v>
      </c>
    </row>
    <row r="17" spans="1:19" ht="21" x14ac:dyDescent="0.55000000000000004">
      <c r="A17" s="2" t="s">
        <v>137</v>
      </c>
      <c r="C17" s="13" t="s">
        <v>138</v>
      </c>
      <c r="E17" s="4">
        <v>33968061</v>
      </c>
      <c r="F17" s="4"/>
      <c r="G17" s="4">
        <v>400</v>
      </c>
      <c r="H17" s="4"/>
      <c r="I17" s="4">
        <v>0</v>
      </c>
      <c r="J17" s="4"/>
      <c r="K17" s="4">
        <v>0</v>
      </c>
      <c r="L17" s="4"/>
      <c r="M17" s="4">
        <v>0</v>
      </c>
      <c r="N17" s="4"/>
      <c r="O17" s="4">
        <v>13640000000</v>
      </c>
      <c r="P17" s="4"/>
      <c r="Q17" s="4">
        <v>0</v>
      </c>
      <c r="R17" s="4"/>
      <c r="S17" s="4">
        <v>13640000000</v>
      </c>
    </row>
    <row r="18" spans="1:19" ht="21" x14ac:dyDescent="0.55000000000000004">
      <c r="A18" s="2" t="s">
        <v>33</v>
      </c>
      <c r="C18" s="13" t="s">
        <v>139</v>
      </c>
      <c r="E18" s="4">
        <v>900000</v>
      </c>
      <c r="F18" s="4"/>
      <c r="G18" s="4">
        <v>2500</v>
      </c>
      <c r="H18" s="4"/>
      <c r="I18" s="4">
        <v>0</v>
      </c>
      <c r="J18" s="4"/>
      <c r="K18" s="4">
        <v>0</v>
      </c>
      <c r="L18" s="4"/>
      <c r="M18" s="4">
        <v>0</v>
      </c>
      <c r="N18" s="4"/>
      <c r="O18" s="4">
        <v>2250000000</v>
      </c>
      <c r="P18" s="4"/>
      <c r="Q18" s="4">
        <v>0</v>
      </c>
      <c r="R18" s="4"/>
      <c r="S18" s="4">
        <v>2250000000</v>
      </c>
    </row>
    <row r="19" spans="1:19" ht="21" x14ac:dyDescent="0.55000000000000004">
      <c r="A19" s="2" t="s">
        <v>50</v>
      </c>
      <c r="C19" s="13" t="s">
        <v>140</v>
      </c>
      <c r="E19" s="4">
        <v>44400000</v>
      </c>
      <c r="F19" s="4"/>
      <c r="G19" s="4">
        <v>1700</v>
      </c>
      <c r="H19" s="4"/>
      <c r="I19" s="4">
        <v>0</v>
      </c>
      <c r="J19" s="4"/>
      <c r="K19" s="4">
        <v>0</v>
      </c>
      <c r="L19" s="4"/>
      <c r="M19" s="4">
        <v>0</v>
      </c>
      <c r="N19" s="4"/>
      <c r="O19" s="4">
        <v>75480000000</v>
      </c>
      <c r="P19" s="4"/>
      <c r="Q19" s="4">
        <v>0</v>
      </c>
      <c r="R19" s="4"/>
      <c r="S19" s="4">
        <v>75480000000</v>
      </c>
    </row>
    <row r="20" spans="1:19" ht="21" x14ac:dyDescent="0.55000000000000004">
      <c r="A20" s="2" t="s">
        <v>19</v>
      </c>
      <c r="C20" s="13" t="s">
        <v>141</v>
      </c>
      <c r="E20" s="4">
        <v>34263645</v>
      </c>
      <c r="F20" s="4"/>
      <c r="G20" s="4">
        <v>130</v>
      </c>
      <c r="H20" s="4"/>
      <c r="I20" s="4">
        <v>0</v>
      </c>
      <c r="J20" s="4"/>
      <c r="K20" s="4">
        <v>0</v>
      </c>
      <c r="L20" s="4"/>
      <c r="M20" s="4">
        <v>0</v>
      </c>
      <c r="N20" s="4"/>
      <c r="O20" s="4">
        <v>4454273850</v>
      </c>
      <c r="P20" s="4"/>
      <c r="Q20" s="4">
        <v>0</v>
      </c>
      <c r="R20" s="4"/>
      <c r="S20" s="4">
        <v>4454273850</v>
      </c>
    </row>
    <row r="21" spans="1:19" ht="21" x14ac:dyDescent="0.55000000000000004">
      <c r="A21" s="2" t="s">
        <v>21</v>
      </c>
      <c r="C21" s="13" t="s">
        <v>133</v>
      </c>
      <c r="E21" s="4">
        <v>31350000</v>
      </c>
      <c r="F21" s="4"/>
      <c r="G21" s="4">
        <v>1350</v>
      </c>
      <c r="H21" s="4"/>
      <c r="I21" s="4">
        <v>0</v>
      </c>
      <c r="J21" s="4"/>
      <c r="K21" s="4">
        <v>0</v>
      </c>
      <c r="L21" s="4"/>
      <c r="M21" s="4">
        <v>0</v>
      </c>
      <c r="N21" s="4"/>
      <c r="O21" s="4">
        <v>42322500000</v>
      </c>
      <c r="P21" s="4"/>
      <c r="Q21" s="4">
        <v>0</v>
      </c>
      <c r="R21" s="4"/>
      <c r="S21" s="4">
        <v>42322500000</v>
      </c>
    </row>
    <row r="22" spans="1:19" ht="21" x14ac:dyDescent="0.55000000000000004">
      <c r="A22" s="2" t="s">
        <v>142</v>
      </c>
      <c r="C22" s="13" t="s">
        <v>143</v>
      </c>
      <c r="E22" s="4">
        <v>785000</v>
      </c>
      <c r="F22" s="4"/>
      <c r="G22" s="4">
        <v>300</v>
      </c>
      <c r="H22" s="4"/>
      <c r="I22" s="4">
        <v>0</v>
      </c>
      <c r="J22" s="4"/>
      <c r="K22" s="4">
        <v>0</v>
      </c>
      <c r="L22" s="4"/>
      <c r="M22" s="4">
        <v>0</v>
      </c>
      <c r="N22" s="4"/>
      <c r="O22" s="4">
        <v>235500000</v>
      </c>
      <c r="P22" s="4"/>
      <c r="Q22" s="4">
        <v>0</v>
      </c>
      <c r="R22" s="4"/>
      <c r="S22" s="4">
        <v>235500000</v>
      </c>
    </row>
    <row r="23" spans="1:19" ht="21" x14ac:dyDescent="0.55000000000000004">
      <c r="A23" s="2" t="s">
        <v>52</v>
      </c>
      <c r="C23" s="13" t="s">
        <v>144</v>
      </c>
      <c r="E23" s="4">
        <v>7471662</v>
      </c>
      <c r="F23" s="4"/>
      <c r="G23" s="4">
        <v>5100</v>
      </c>
      <c r="H23" s="4"/>
      <c r="I23" s="4">
        <v>0</v>
      </c>
      <c r="J23" s="4"/>
      <c r="K23" s="4">
        <v>0</v>
      </c>
      <c r="L23" s="4"/>
      <c r="M23" s="4">
        <v>0</v>
      </c>
      <c r="N23" s="4"/>
      <c r="O23" s="4">
        <v>38105476200</v>
      </c>
      <c r="P23" s="4"/>
      <c r="Q23" s="4">
        <v>0</v>
      </c>
      <c r="R23" s="4"/>
      <c r="S23" s="4">
        <v>38105476200</v>
      </c>
    </row>
    <row r="24" spans="1:19" ht="21" x14ac:dyDescent="0.55000000000000004">
      <c r="A24" s="2" t="s">
        <v>145</v>
      </c>
      <c r="C24" s="13" t="s">
        <v>146</v>
      </c>
      <c r="E24" s="4">
        <v>850493</v>
      </c>
      <c r="F24" s="4"/>
      <c r="G24" s="4">
        <v>23500</v>
      </c>
      <c r="H24" s="4"/>
      <c r="I24" s="4">
        <v>0</v>
      </c>
      <c r="J24" s="4"/>
      <c r="K24" s="4">
        <v>0</v>
      </c>
      <c r="L24" s="4"/>
      <c r="M24" s="4">
        <v>0</v>
      </c>
      <c r="N24" s="4"/>
      <c r="O24" s="4">
        <v>19986585500</v>
      </c>
      <c r="P24" s="4"/>
      <c r="Q24" s="4">
        <v>0</v>
      </c>
      <c r="R24" s="4"/>
      <c r="S24" s="4">
        <v>19986585500</v>
      </c>
    </row>
    <row r="25" spans="1:19" ht="21" x14ac:dyDescent="0.55000000000000004">
      <c r="A25" s="2" t="s">
        <v>15</v>
      </c>
      <c r="C25" s="13" t="s">
        <v>133</v>
      </c>
      <c r="E25" s="4">
        <v>34740000</v>
      </c>
      <c r="F25" s="4"/>
      <c r="G25" s="4">
        <v>64</v>
      </c>
      <c r="H25" s="4"/>
      <c r="I25" s="4">
        <v>0</v>
      </c>
      <c r="J25" s="4"/>
      <c r="K25" s="4">
        <v>0</v>
      </c>
      <c r="L25" s="4"/>
      <c r="M25" s="4">
        <v>0</v>
      </c>
      <c r="N25" s="4"/>
      <c r="O25" s="4">
        <v>2223360000</v>
      </c>
      <c r="P25" s="4"/>
      <c r="Q25" s="4">
        <v>0</v>
      </c>
      <c r="R25" s="4"/>
      <c r="S25" s="4">
        <v>2223360000</v>
      </c>
    </row>
    <row r="26" spans="1:19" ht="21" x14ac:dyDescent="0.55000000000000004">
      <c r="A26" s="2" t="s">
        <v>47</v>
      </c>
      <c r="C26" s="13" t="s">
        <v>147</v>
      </c>
      <c r="E26" s="4">
        <v>20884146</v>
      </c>
      <c r="F26" s="4"/>
      <c r="G26" s="4">
        <v>500</v>
      </c>
      <c r="H26" s="4"/>
      <c r="I26" s="4">
        <v>0</v>
      </c>
      <c r="J26" s="4"/>
      <c r="K26" s="4">
        <v>0</v>
      </c>
      <c r="L26" s="4"/>
      <c r="M26" s="4">
        <v>0</v>
      </c>
      <c r="N26" s="4"/>
      <c r="O26" s="4">
        <v>10442073000</v>
      </c>
      <c r="P26" s="4"/>
      <c r="Q26" s="4">
        <v>0</v>
      </c>
      <c r="R26" s="4"/>
      <c r="S26" s="4">
        <v>10442073000</v>
      </c>
    </row>
    <row r="27" spans="1:19" ht="21" x14ac:dyDescent="0.55000000000000004">
      <c r="A27" s="2" t="s">
        <v>34</v>
      </c>
      <c r="C27" s="13" t="s">
        <v>148</v>
      </c>
      <c r="E27" s="4">
        <v>26550844</v>
      </c>
      <c r="F27" s="4"/>
      <c r="G27" s="4">
        <v>2150</v>
      </c>
      <c r="H27" s="4"/>
      <c r="I27" s="4">
        <v>0</v>
      </c>
      <c r="J27" s="4"/>
      <c r="K27" s="4">
        <v>0</v>
      </c>
      <c r="L27" s="4"/>
      <c r="M27" s="4">
        <v>0</v>
      </c>
      <c r="N27" s="4"/>
      <c r="O27" s="4">
        <v>57084314600</v>
      </c>
      <c r="P27" s="4"/>
      <c r="Q27" s="4">
        <v>0</v>
      </c>
      <c r="R27" s="4"/>
      <c r="S27" s="4">
        <v>57084314600</v>
      </c>
    </row>
    <row r="28" spans="1:19" ht="21" x14ac:dyDescent="0.55000000000000004">
      <c r="A28" s="2" t="s">
        <v>46</v>
      </c>
      <c r="C28" s="13" t="s">
        <v>149</v>
      </c>
      <c r="E28" s="4">
        <v>1700000</v>
      </c>
      <c r="F28" s="4"/>
      <c r="G28" s="4">
        <v>590</v>
      </c>
      <c r="H28" s="4"/>
      <c r="I28" s="4">
        <v>0</v>
      </c>
      <c r="J28" s="4"/>
      <c r="K28" s="4">
        <v>0</v>
      </c>
      <c r="L28" s="4"/>
      <c r="M28" s="4">
        <v>0</v>
      </c>
      <c r="N28" s="4"/>
      <c r="O28" s="4">
        <v>1003000000</v>
      </c>
      <c r="P28" s="4"/>
      <c r="Q28" s="4">
        <v>0</v>
      </c>
      <c r="R28" s="4"/>
      <c r="S28" s="4">
        <v>1003000000</v>
      </c>
    </row>
    <row r="29" spans="1:19" ht="21" x14ac:dyDescent="0.55000000000000004">
      <c r="A29" s="2" t="s">
        <v>36</v>
      </c>
      <c r="C29" s="13" t="s">
        <v>150</v>
      </c>
      <c r="E29" s="4">
        <v>4000000</v>
      </c>
      <c r="F29" s="4"/>
      <c r="G29" s="4">
        <v>2750</v>
      </c>
      <c r="H29" s="4"/>
      <c r="I29" s="4">
        <v>0</v>
      </c>
      <c r="J29" s="4"/>
      <c r="K29" s="4">
        <v>0</v>
      </c>
      <c r="L29" s="4"/>
      <c r="M29" s="4">
        <v>0</v>
      </c>
      <c r="N29" s="4"/>
      <c r="O29" s="4">
        <v>11000000000</v>
      </c>
      <c r="P29" s="4"/>
      <c r="Q29" s="4">
        <v>0</v>
      </c>
      <c r="R29" s="4"/>
      <c r="S29" s="4">
        <v>11000000000</v>
      </c>
    </row>
    <row r="30" spans="1:19" ht="21" x14ac:dyDescent="0.55000000000000004">
      <c r="A30" s="2" t="s">
        <v>31</v>
      </c>
      <c r="C30" s="13" t="s">
        <v>151</v>
      </c>
      <c r="E30" s="4">
        <v>593827</v>
      </c>
      <c r="F30" s="4"/>
      <c r="G30" s="4">
        <v>17165</v>
      </c>
      <c r="H30" s="4"/>
      <c r="I30" s="4">
        <v>0</v>
      </c>
      <c r="J30" s="4"/>
      <c r="K30" s="4">
        <v>0</v>
      </c>
      <c r="L30" s="4"/>
      <c r="M30" s="4">
        <v>0</v>
      </c>
      <c r="N30" s="4"/>
      <c r="O30" s="4">
        <v>10193040455</v>
      </c>
      <c r="P30" s="4"/>
      <c r="Q30" s="4">
        <v>0</v>
      </c>
      <c r="R30" s="4"/>
      <c r="S30" s="4">
        <v>10193040455</v>
      </c>
    </row>
    <row r="31" spans="1:19" ht="21" x14ac:dyDescent="0.55000000000000004">
      <c r="A31" s="2" t="s">
        <v>30</v>
      </c>
      <c r="C31" s="13" t="s">
        <v>133</v>
      </c>
      <c r="E31" s="4">
        <v>3000001</v>
      </c>
      <c r="F31" s="4"/>
      <c r="G31" s="4">
        <v>50</v>
      </c>
      <c r="H31" s="4"/>
      <c r="I31" s="4">
        <v>0</v>
      </c>
      <c r="J31" s="4"/>
      <c r="K31" s="4">
        <v>0</v>
      </c>
      <c r="L31" s="4"/>
      <c r="M31" s="4">
        <v>0</v>
      </c>
      <c r="N31" s="4"/>
      <c r="O31" s="4">
        <v>150000050</v>
      </c>
      <c r="P31" s="4"/>
      <c r="Q31" s="4">
        <v>0</v>
      </c>
      <c r="R31" s="4"/>
      <c r="S31" s="4">
        <v>150000050</v>
      </c>
    </row>
    <row r="32" spans="1:19" ht="21" x14ac:dyDescent="0.55000000000000004">
      <c r="A32" s="2" t="s">
        <v>53</v>
      </c>
      <c r="C32" s="13" t="s">
        <v>134</v>
      </c>
      <c r="E32" s="4">
        <v>5000000</v>
      </c>
      <c r="F32" s="4"/>
      <c r="G32" s="4">
        <v>1100</v>
      </c>
      <c r="H32" s="4"/>
      <c r="I32" s="4">
        <v>0</v>
      </c>
      <c r="J32" s="4"/>
      <c r="K32" s="4">
        <v>0</v>
      </c>
      <c r="L32" s="4"/>
      <c r="M32" s="4">
        <v>0</v>
      </c>
      <c r="N32" s="4"/>
      <c r="O32" s="4">
        <v>5500000000</v>
      </c>
      <c r="P32" s="4"/>
      <c r="Q32" s="4">
        <v>0</v>
      </c>
      <c r="R32" s="4"/>
      <c r="S32" s="4">
        <v>5500000000</v>
      </c>
    </row>
    <row r="33" spans="1:19" ht="21" x14ac:dyDescent="0.55000000000000004">
      <c r="A33" s="2" t="s">
        <v>54</v>
      </c>
      <c r="C33" s="13" t="s">
        <v>136</v>
      </c>
      <c r="E33" s="4">
        <v>3100000</v>
      </c>
      <c r="F33" s="4"/>
      <c r="G33" s="4">
        <v>6500</v>
      </c>
      <c r="H33" s="4"/>
      <c r="I33" s="4">
        <v>0</v>
      </c>
      <c r="J33" s="4"/>
      <c r="K33" s="4">
        <v>0</v>
      </c>
      <c r="L33" s="4"/>
      <c r="M33" s="4">
        <v>0</v>
      </c>
      <c r="N33" s="4"/>
      <c r="O33" s="4">
        <v>20150000000</v>
      </c>
      <c r="P33" s="4"/>
      <c r="Q33" s="4">
        <v>0</v>
      </c>
      <c r="R33" s="4"/>
      <c r="S33" s="4">
        <v>20150000000</v>
      </c>
    </row>
    <row r="34" spans="1:19" ht="21" x14ac:dyDescent="0.55000000000000004">
      <c r="A34" s="2" t="s">
        <v>60</v>
      </c>
      <c r="C34" s="13" t="s">
        <v>152</v>
      </c>
      <c r="E34" s="4">
        <v>5990742</v>
      </c>
      <c r="F34" s="4"/>
      <c r="G34" s="4">
        <v>540</v>
      </c>
      <c r="H34" s="4"/>
      <c r="I34" s="4">
        <v>3235000680</v>
      </c>
      <c r="J34" s="4"/>
      <c r="K34" s="4">
        <v>418601758</v>
      </c>
      <c r="L34" s="4"/>
      <c r="M34" s="4">
        <v>2816398922</v>
      </c>
      <c r="N34" s="4"/>
      <c r="O34" s="4">
        <v>3235000680</v>
      </c>
      <c r="P34" s="4"/>
      <c r="Q34" s="4">
        <v>418601758</v>
      </c>
      <c r="R34" s="4"/>
      <c r="S34" s="4">
        <v>2816398922</v>
      </c>
    </row>
    <row r="35" spans="1:19" ht="21" x14ac:dyDescent="0.55000000000000004">
      <c r="A35" s="2" t="s">
        <v>37</v>
      </c>
      <c r="C35" s="13" t="s">
        <v>153</v>
      </c>
      <c r="E35" s="4">
        <v>6459853</v>
      </c>
      <c r="F35" s="4"/>
      <c r="G35" s="4">
        <v>500</v>
      </c>
      <c r="H35" s="4"/>
      <c r="I35" s="4">
        <v>0</v>
      </c>
      <c r="J35" s="4"/>
      <c r="K35" s="4">
        <v>0</v>
      </c>
      <c r="L35" s="4"/>
      <c r="M35" s="4">
        <v>0</v>
      </c>
      <c r="N35" s="4"/>
      <c r="O35" s="4">
        <v>3229926500</v>
      </c>
      <c r="P35" s="4"/>
      <c r="Q35" s="4">
        <v>0</v>
      </c>
      <c r="R35" s="4"/>
      <c r="S35" s="4">
        <v>3229926500</v>
      </c>
    </row>
    <row r="36" spans="1:19" ht="21" x14ac:dyDescent="0.55000000000000004">
      <c r="A36" s="2" t="s">
        <v>154</v>
      </c>
      <c r="C36" s="13" t="s">
        <v>155</v>
      </c>
      <c r="E36" s="4">
        <v>23629704</v>
      </c>
      <c r="F36" s="4"/>
      <c r="G36" s="4">
        <v>20</v>
      </c>
      <c r="H36" s="4"/>
      <c r="I36" s="4">
        <v>0</v>
      </c>
      <c r="J36" s="4"/>
      <c r="K36" s="4">
        <v>0</v>
      </c>
      <c r="L36" s="4"/>
      <c r="M36" s="4">
        <v>0</v>
      </c>
      <c r="N36" s="4"/>
      <c r="O36" s="4">
        <v>472594080</v>
      </c>
      <c r="P36" s="4"/>
      <c r="Q36" s="4">
        <v>0</v>
      </c>
      <c r="R36" s="4"/>
      <c r="S36" s="4">
        <v>472594080</v>
      </c>
    </row>
    <row r="37" spans="1:19" ht="21" x14ac:dyDescent="0.55000000000000004">
      <c r="A37" s="2" t="s">
        <v>28</v>
      </c>
      <c r="C37" s="13" t="s">
        <v>156</v>
      </c>
      <c r="E37" s="4">
        <v>1100000</v>
      </c>
      <c r="F37" s="4"/>
      <c r="G37" s="4">
        <v>5650</v>
      </c>
      <c r="H37" s="4"/>
      <c r="I37" s="4">
        <v>0</v>
      </c>
      <c r="J37" s="4"/>
      <c r="K37" s="4">
        <v>0</v>
      </c>
      <c r="L37" s="4"/>
      <c r="M37" s="4">
        <v>0</v>
      </c>
      <c r="N37" s="4"/>
      <c r="O37" s="4">
        <v>6215000000</v>
      </c>
      <c r="P37" s="4"/>
      <c r="Q37" s="4">
        <v>0</v>
      </c>
      <c r="R37" s="4"/>
      <c r="S37" s="4">
        <v>6215000000</v>
      </c>
    </row>
    <row r="38" spans="1:19" ht="21" x14ac:dyDescent="0.55000000000000004">
      <c r="A38" s="2" t="s">
        <v>157</v>
      </c>
      <c r="C38" s="13" t="s">
        <v>158</v>
      </c>
      <c r="E38" s="4">
        <v>6000000</v>
      </c>
      <c r="F38" s="4"/>
      <c r="G38" s="4">
        <v>212</v>
      </c>
      <c r="H38" s="4"/>
      <c r="I38" s="4">
        <v>0</v>
      </c>
      <c r="J38" s="4"/>
      <c r="K38" s="4">
        <v>0</v>
      </c>
      <c r="L38" s="4"/>
      <c r="M38" s="4">
        <v>0</v>
      </c>
      <c r="N38" s="4"/>
      <c r="O38" s="4">
        <v>1272000000</v>
      </c>
      <c r="P38" s="4"/>
      <c r="Q38" s="4">
        <v>0</v>
      </c>
      <c r="R38" s="4"/>
      <c r="S38" s="4">
        <v>1272000000</v>
      </c>
    </row>
    <row r="39" spans="1:19" ht="21" x14ac:dyDescent="0.55000000000000004">
      <c r="A39" s="2" t="s">
        <v>25</v>
      </c>
      <c r="C39" s="13" t="s">
        <v>159</v>
      </c>
      <c r="E39" s="4">
        <v>2677328</v>
      </c>
      <c r="F39" s="4"/>
      <c r="G39" s="4">
        <v>1425</v>
      </c>
      <c r="H39" s="4"/>
      <c r="I39" s="4">
        <v>627498750</v>
      </c>
      <c r="J39" s="4"/>
      <c r="K39" s="4">
        <v>88270866</v>
      </c>
      <c r="L39" s="4"/>
      <c r="M39" s="4">
        <v>539227884</v>
      </c>
      <c r="N39" s="4"/>
      <c r="O39" s="4">
        <v>1966165491</v>
      </c>
      <c r="P39" s="4"/>
      <c r="Q39" s="4">
        <v>88270866</v>
      </c>
      <c r="R39" s="4"/>
      <c r="S39" s="4">
        <v>1877894625</v>
      </c>
    </row>
    <row r="40" spans="1:19" ht="21" x14ac:dyDescent="0.55000000000000004">
      <c r="A40" s="2" t="s">
        <v>38</v>
      </c>
      <c r="C40" s="13" t="s">
        <v>148</v>
      </c>
      <c r="E40" s="4">
        <v>24672280</v>
      </c>
      <c r="F40" s="4"/>
      <c r="G40" s="4">
        <v>1300</v>
      </c>
      <c r="H40" s="4"/>
      <c r="I40" s="4">
        <v>0</v>
      </c>
      <c r="J40" s="4"/>
      <c r="K40" s="4">
        <v>0</v>
      </c>
      <c r="L40" s="4"/>
      <c r="M40" s="4">
        <v>0</v>
      </c>
      <c r="N40" s="4"/>
      <c r="O40" s="4">
        <v>32073964000</v>
      </c>
      <c r="P40" s="4"/>
      <c r="Q40" s="4">
        <v>0</v>
      </c>
      <c r="R40" s="4"/>
      <c r="S40" s="4">
        <v>32073964000</v>
      </c>
    </row>
    <row r="41" spans="1:19" ht="21" x14ac:dyDescent="0.55000000000000004">
      <c r="A41" s="2" t="s">
        <v>48</v>
      </c>
      <c r="C41" s="13" t="s">
        <v>158</v>
      </c>
      <c r="E41" s="4">
        <v>3573734</v>
      </c>
      <c r="F41" s="4"/>
      <c r="G41" s="4">
        <v>450</v>
      </c>
      <c r="H41" s="4"/>
      <c r="I41" s="4">
        <v>0</v>
      </c>
      <c r="J41" s="4"/>
      <c r="K41" s="4">
        <v>0</v>
      </c>
      <c r="L41" s="4"/>
      <c r="M41" s="4">
        <v>0</v>
      </c>
      <c r="N41" s="4"/>
      <c r="O41" s="4">
        <v>1608180300</v>
      </c>
      <c r="P41" s="4"/>
      <c r="Q41" s="4">
        <v>0</v>
      </c>
      <c r="R41" s="4"/>
      <c r="S41" s="4">
        <v>1608180300</v>
      </c>
    </row>
    <row r="42" spans="1:19" ht="21" x14ac:dyDescent="0.55000000000000004">
      <c r="A42" s="2" t="s">
        <v>160</v>
      </c>
      <c r="C42" s="13" t="s">
        <v>161</v>
      </c>
      <c r="E42" s="4">
        <v>2500000</v>
      </c>
      <c r="F42" s="4"/>
      <c r="G42" s="4">
        <v>1700</v>
      </c>
      <c r="H42" s="4"/>
      <c r="I42" s="4">
        <v>0</v>
      </c>
      <c r="J42" s="4"/>
      <c r="K42" s="4">
        <v>0</v>
      </c>
      <c r="L42" s="4"/>
      <c r="M42" s="4">
        <v>0</v>
      </c>
      <c r="N42" s="4"/>
      <c r="O42" s="4">
        <v>4250000000</v>
      </c>
      <c r="P42" s="4"/>
      <c r="Q42" s="4">
        <v>0</v>
      </c>
      <c r="R42" s="4"/>
      <c r="S42" s="4">
        <v>4250000000</v>
      </c>
    </row>
    <row r="43" spans="1:19" ht="21" x14ac:dyDescent="0.55000000000000004">
      <c r="A43" s="2" t="s">
        <v>162</v>
      </c>
      <c r="C43" s="13" t="s">
        <v>163</v>
      </c>
      <c r="E43" s="4">
        <v>25453</v>
      </c>
      <c r="F43" s="4"/>
      <c r="G43" s="4">
        <v>40</v>
      </c>
      <c r="H43" s="4"/>
      <c r="I43" s="4">
        <v>0</v>
      </c>
      <c r="J43" s="4"/>
      <c r="K43" s="4">
        <v>0</v>
      </c>
      <c r="L43" s="4"/>
      <c r="M43" s="4">
        <v>0</v>
      </c>
      <c r="N43" s="4"/>
      <c r="O43" s="4">
        <v>1018120</v>
      </c>
      <c r="P43" s="4"/>
      <c r="Q43" s="4">
        <v>0</v>
      </c>
      <c r="R43" s="4"/>
      <c r="S43" s="4">
        <v>1018120</v>
      </c>
    </row>
    <row r="44" spans="1:19" ht="21" x14ac:dyDescent="0.55000000000000004">
      <c r="A44" s="14" t="s">
        <v>202</v>
      </c>
      <c r="C44" s="13"/>
      <c r="E44" s="4"/>
      <c r="F44" s="4"/>
      <c r="G44" s="4"/>
      <c r="H44" s="4"/>
      <c r="I44" s="4">
        <v>0</v>
      </c>
      <c r="J44" s="4"/>
      <c r="K44" s="4">
        <v>0</v>
      </c>
      <c r="L44" s="4"/>
      <c r="M44" s="4">
        <v>0</v>
      </c>
      <c r="N44" s="4"/>
      <c r="O44" s="4">
        <v>64638</v>
      </c>
      <c r="P44" s="4"/>
      <c r="Q44" s="4">
        <v>0</v>
      </c>
      <c r="R44" s="4"/>
      <c r="S44" s="4">
        <v>64638</v>
      </c>
    </row>
    <row r="45" spans="1:19" ht="19.5" thickBot="1" x14ac:dyDescent="0.5">
      <c r="C45" s="13"/>
      <c r="E45" s="4"/>
      <c r="F45" s="4"/>
      <c r="G45" s="4"/>
      <c r="H45" s="4"/>
      <c r="I45" s="7">
        <f>SUM(I8:I44)</f>
        <v>3862499430</v>
      </c>
      <c r="J45" s="4"/>
      <c r="K45" s="7">
        <f>SUM(K8:K44)</f>
        <v>509628904</v>
      </c>
      <c r="L45" s="4"/>
      <c r="M45" s="7">
        <f>SUM(M8:M44)</f>
        <v>3352870526</v>
      </c>
      <c r="N45" s="4"/>
      <c r="O45" s="7">
        <f>SUM(O8:O44)</f>
        <v>441538171224</v>
      </c>
      <c r="P45" s="4"/>
      <c r="Q45" s="7">
        <f>SUM(Q8:Q44)</f>
        <v>542384831</v>
      </c>
      <c r="R45" s="4"/>
      <c r="S45" s="7">
        <f>SUM(S8:S44)</f>
        <v>440995786393</v>
      </c>
    </row>
    <row r="46" spans="1:19" ht="19.5" thickTop="1" x14ac:dyDescent="0.45">
      <c r="C46" s="13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spans="1:19" x14ac:dyDescent="0.45">
      <c r="I47" s="3"/>
      <c r="K47" s="3"/>
      <c r="O47" s="11"/>
      <c r="Q47" s="11"/>
      <c r="S47" s="11"/>
    </row>
    <row r="48" spans="1:19" x14ac:dyDescent="0.45">
      <c r="I48" s="11"/>
      <c r="K48" s="11"/>
      <c r="M48" s="3"/>
    </row>
    <row r="49" spans="13:13" x14ac:dyDescent="0.45">
      <c r="M49" s="3"/>
    </row>
    <row r="51" spans="13:13" x14ac:dyDescent="0.45">
      <c r="M51" s="11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3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64"/>
  <sheetViews>
    <sheetView rightToLeft="1" view="pageBreakPreview" topLeftCell="A34" zoomScale="90" zoomScaleNormal="100" zoomScaleSheetLayoutView="90" workbookViewId="0">
      <selection activeCell="K62" sqref="K62"/>
    </sheetView>
  </sheetViews>
  <sheetFormatPr defaultRowHeight="18.75" x14ac:dyDescent="0.45"/>
  <cols>
    <col min="1" max="1" width="28.57031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30" x14ac:dyDescent="0.45">
      <c r="A3" s="17" t="s">
        <v>111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30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30" x14ac:dyDescent="0.45">
      <c r="A6" s="17" t="s">
        <v>3</v>
      </c>
      <c r="C6" s="18" t="s">
        <v>113</v>
      </c>
      <c r="D6" s="18" t="s">
        <v>113</v>
      </c>
      <c r="E6" s="18" t="s">
        <v>113</v>
      </c>
      <c r="F6" s="18" t="s">
        <v>113</v>
      </c>
      <c r="G6" s="18" t="s">
        <v>113</v>
      </c>
      <c r="H6" s="18" t="s">
        <v>113</v>
      </c>
      <c r="I6" s="18" t="s">
        <v>113</v>
      </c>
      <c r="K6" s="18" t="s">
        <v>114</v>
      </c>
      <c r="L6" s="18" t="s">
        <v>114</v>
      </c>
      <c r="M6" s="18" t="s">
        <v>114</v>
      </c>
      <c r="N6" s="18" t="s">
        <v>114</v>
      </c>
      <c r="O6" s="18" t="s">
        <v>114</v>
      </c>
      <c r="P6" s="18" t="s">
        <v>114</v>
      </c>
      <c r="Q6" s="18" t="s">
        <v>114</v>
      </c>
    </row>
    <row r="7" spans="1:17" ht="30" x14ac:dyDescent="0.45">
      <c r="A7" s="18" t="s">
        <v>3</v>
      </c>
      <c r="C7" s="18" t="s">
        <v>7</v>
      </c>
      <c r="E7" s="18" t="s">
        <v>164</v>
      </c>
      <c r="G7" s="18" t="s">
        <v>165</v>
      </c>
      <c r="I7" s="18" t="s">
        <v>166</v>
      </c>
      <c r="K7" s="18" t="s">
        <v>7</v>
      </c>
      <c r="M7" s="18" t="s">
        <v>164</v>
      </c>
      <c r="O7" s="18" t="s">
        <v>165</v>
      </c>
      <c r="Q7" s="18" t="s">
        <v>166</v>
      </c>
    </row>
    <row r="8" spans="1:17" ht="21" x14ac:dyDescent="0.55000000000000004">
      <c r="A8" s="2" t="s">
        <v>45</v>
      </c>
      <c r="C8" s="4">
        <v>4208399</v>
      </c>
      <c r="D8" s="4"/>
      <c r="E8" s="4">
        <v>112114021895</v>
      </c>
      <c r="F8" s="4"/>
      <c r="G8" s="4">
        <v>97388598124</v>
      </c>
      <c r="H8" s="4"/>
      <c r="I8" s="4">
        <v>14725423771</v>
      </c>
      <c r="J8" s="4"/>
      <c r="K8" s="4">
        <v>4208399</v>
      </c>
      <c r="L8" s="4"/>
      <c r="M8" s="4">
        <v>112114021895</v>
      </c>
      <c r="N8" s="4"/>
      <c r="O8" s="4">
        <v>103919488803</v>
      </c>
      <c r="P8" s="4"/>
      <c r="Q8" s="4">
        <f>M8-O8</f>
        <v>8194533092</v>
      </c>
    </row>
    <row r="9" spans="1:17" ht="21" x14ac:dyDescent="0.55000000000000004">
      <c r="A9" s="2" t="s">
        <v>38</v>
      </c>
      <c r="C9" s="4">
        <v>49050723</v>
      </c>
      <c r="D9" s="4"/>
      <c r="E9" s="4">
        <v>821099390976</v>
      </c>
      <c r="F9" s="4"/>
      <c r="G9" s="4">
        <v>646546090463</v>
      </c>
      <c r="H9" s="4"/>
      <c r="I9" s="4">
        <v>174553300513</v>
      </c>
      <c r="J9" s="4"/>
      <c r="K9" s="4">
        <v>49050723</v>
      </c>
      <c r="L9" s="4"/>
      <c r="M9" s="4">
        <v>821099390976</v>
      </c>
      <c r="N9" s="4"/>
      <c r="O9" s="4">
        <v>607771624926</v>
      </c>
      <c r="P9" s="4"/>
      <c r="Q9" s="4">
        <f t="shared" ref="Q9:Q61" si="0">M9-O9</f>
        <v>213327766050</v>
      </c>
    </row>
    <row r="10" spans="1:17" ht="21" x14ac:dyDescent="0.55000000000000004">
      <c r="A10" s="2" t="s">
        <v>57</v>
      </c>
      <c r="C10" s="4">
        <v>13035030</v>
      </c>
      <c r="D10" s="4"/>
      <c r="E10" s="4">
        <v>335468938986</v>
      </c>
      <c r="F10" s="4"/>
      <c r="G10" s="4">
        <v>276216911238</v>
      </c>
      <c r="H10" s="4"/>
      <c r="I10" s="4">
        <v>59252027748</v>
      </c>
      <c r="J10" s="4"/>
      <c r="K10" s="4">
        <v>13035030</v>
      </c>
      <c r="L10" s="4"/>
      <c r="M10" s="4">
        <v>335468938986</v>
      </c>
      <c r="N10" s="4"/>
      <c r="O10" s="4">
        <v>259168223023</v>
      </c>
      <c r="P10" s="4"/>
      <c r="Q10" s="4">
        <f t="shared" si="0"/>
        <v>76300715963</v>
      </c>
    </row>
    <row r="11" spans="1:17" ht="21" x14ac:dyDescent="0.55000000000000004">
      <c r="A11" s="2" t="s">
        <v>22</v>
      </c>
      <c r="C11" s="4">
        <v>21450000</v>
      </c>
      <c r="D11" s="4"/>
      <c r="E11" s="4">
        <v>350113356450</v>
      </c>
      <c r="F11" s="4"/>
      <c r="G11" s="4">
        <v>328859632125</v>
      </c>
      <c r="H11" s="4"/>
      <c r="I11" s="4">
        <v>21253724325</v>
      </c>
      <c r="J11" s="4"/>
      <c r="K11" s="4">
        <v>21450000</v>
      </c>
      <c r="L11" s="4"/>
      <c r="M11" s="4">
        <v>350113356450</v>
      </c>
      <c r="N11" s="4"/>
      <c r="O11" s="4">
        <v>386179537275</v>
      </c>
      <c r="P11" s="4"/>
      <c r="Q11" s="4">
        <f t="shared" si="0"/>
        <v>-36066180825</v>
      </c>
    </row>
    <row r="12" spans="1:17" ht="21" x14ac:dyDescent="0.55000000000000004">
      <c r="A12" s="2" t="s">
        <v>21</v>
      </c>
      <c r="C12" s="4">
        <v>25792832</v>
      </c>
      <c r="D12" s="4"/>
      <c r="E12" s="4">
        <v>285366128550</v>
      </c>
      <c r="F12" s="4"/>
      <c r="G12" s="4">
        <v>220498535986</v>
      </c>
      <c r="H12" s="4"/>
      <c r="I12" s="4">
        <v>64867592564</v>
      </c>
      <c r="J12" s="4"/>
      <c r="K12" s="4">
        <v>25792832</v>
      </c>
      <c r="L12" s="4"/>
      <c r="M12" s="4">
        <v>285366128550</v>
      </c>
      <c r="N12" s="4"/>
      <c r="O12" s="4">
        <v>233738385567</v>
      </c>
      <c r="P12" s="4"/>
      <c r="Q12" s="4">
        <f t="shared" si="0"/>
        <v>51627742983</v>
      </c>
    </row>
    <row r="13" spans="1:17" ht="21" x14ac:dyDescent="0.55000000000000004">
      <c r="A13" s="2" t="s">
        <v>60</v>
      </c>
      <c r="C13" s="4">
        <v>5990742</v>
      </c>
      <c r="D13" s="4"/>
      <c r="E13" s="4">
        <v>20842839797</v>
      </c>
      <c r="F13" s="4"/>
      <c r="G13" s="4">
        <v>20842839797</v>
      </c>
      <c r="H13" s="4"/>
      <c r="I13" s="4">
        <v>0</v>
      </c>
      <c r="J13" s="4"/>
      <c r="K13" s="4">
        <v>5990742</v>
      </c>
      <c r="L13" s="4"/>
      <c r="M13" s="4">
        <v>20842839797</v>
      </c>
      <c r="N13" s="4"/>
      <c r="O13" s="4">
        <v>18041484968</v>
      </c>
      <c r="P13" s="4"/>
      <c r="Q13" s="4">
        <f t="shared" si="0"/>
        <v>2801354829</v>
      </c>
    </row>
    <row r="14" spans="1:17" ht="21" x14ac:dyDescent="0.55000000000000004">
      <c r="A14" s="2" t="s">
        <v>32</v>
      </c>
      <c r="C14" s="4">
        <v>2995371</v>
      </c>
      <c r="D14" s="4"/>
      <c r="E14" s="4">
        <v>7125273662</v>
      </c>
      <c r="F14" s="4"/>
      <c r="G14" s="4">
        <v>6077176575</v>
      </c>
      <c r="H14" s="4"/>
      <c r="I14" s="4">
        <v>1048097087</v>
      </c>
      <c r="J14" s="4"/>
      <c r="K14" s="4">
        <v>2995371</v>
      </c>
      <c r="L14" s="4"/>
      <c r="M14" s="4">
        <v>7125273662</v>
      </c>
      <c r="N14" s="4"/>
      <c r="O14" s="4">
        <v>15426160650</v>
      </c>
      <c r="P14" s="4"/>
      <c r="Q14" s="4">
        <f t="shared" si="0"/>
        <v>-8300886988</v>
      </c>
    </row>
    <row r="15" spans="1:17" ht="21" x14ac:dyDescent="0.55000000000000004">
      <c r="A15" s="2" t="s">
        <v>56</v>
      </c>
      <c r="C15" s="4">
        <v>70369567</v>
      </c>
      <c r="D15" s="4"/>
      <c r="E15" s="4">
        <v>525331019253</v>
      </c>
      <c r="F15" s="4"/>
      <c r="G15" s="4">
        <v>392529547726</v>
      </c>
      <c r="H15" s="4"/>
      <c r="I15" s="4">
        <v>132801471527</v>
      </c>
      <c r="J15" s="4"/>
      <c r="K15" s="4">
        <v>70369567</v>
      </c>
      <c r="L15" s="4"/>
      <c r="M15" s="4">
        <v>525331019253</v>
      </c>
      <c r="N15" s="4"/>
      <c r="O15" s="4">
        <v>383689981563</v>
      </c>
      <c r="P15" s="4"/>
      <c r="Q15" s="4">
        <f t="shared" si="0"/>
        <v>141641037690</v>
      </c>
    </row>
    <row r="16" spans="1:17" ht="21" x14ac:dyDescent="0.55000000000000004">
      <c r="A16" s="2" t="s">
        <v>50</v>
      </c>
      <c r="C16" s="4">
        <v>150878910</v>
      </c>
      <c r="D16" s="4"/>
      <c r="E16" s="4">
        <v>899887082913</v>
      </c>
      <c r="F16" s="4"/>
      <c r="G16" s="4">
        <v>684957619867</v>
      </c>
      <c r="H16" s="4"/>
      <c r="I16" s="4">
        <v>214929463046</v>
      </c>
      <c r="J16" s="4"/>
      <c r="K16" s="4">
        <v>150878910</v>
      </c>
      <c r="L16" s="4"/>
      <c r="M16" s="4">
        <v>899887082913</v>
      </c>
      <c r="N16" s="4"/>
      <c r="O16" s="4">
        <v>710415765888</v>
      </c>
      <c r="P16" s="4"/>
      <c r="Q16" s="4">
        <f t="shared" si="0"/>
        <v>189471317025</v>
      </c>
    </row>
    <row r="17" spans="1:17" ht="21" x14ac:dyDescent="0.55000000000000004">
      <c r="A17" s="2" t="s">
        <v>65</v>
      </c>
      <c r="C17" s="4">
        <v>42361939</v>
      </c>
      <c r="D17" s="4"/>
      <c r="E17" s="4">
        <v>170545036124</v>
      </c>
      <c r="F17" s="4"/>
      <c r="G17" s="4">
        <v>155274906971</v>
      </c>
      <c r="H17" s="4"/>
      <c r="I17" s="4">
        <v>15270129153</v>
      </c>
      <c r="J17" s="4"/>
      <c r="K17" s="4">
        <v>42361939</v>
      </c>
      <c r="L17" s="4"/>
      <c r="M17" s="4">
        <v>170545036124</v>
      </c>
      <c r="N17" s="4"/>
      <c r="O17" s="4">
        <v>155274906971</v>
      </c>
      <c r="P17" s="4"/>
      <c r="Q17" s="4">
        <f t="shared" si="0"/>
        <v>15270129153</v>
      </c>
    </row>
    <row r="18" spans="1:17" ht="21" x14ac:dyDescent="0.55000000000000004">
      <c r="A18" s="2" t="s">
        <v>20</v>
      </c>
      <c r="C18" s="4">
        <v>3802304</v>
      </c>
      <c r="D18" s="4"/>
      <c r="E18" s="4">
        <v>57451140426</v>
      </c>
      <c r="F18" s="4"/>
      <c r="G18" s="4">
        <v>51895010398</v>
      </c>
      <c r="H18" s="4"/>
      <c r="I18" s="4">
        <v>5556130028</v>
      </c>
      <c r="J18" s="4"/>
      <c r="K18" s="4">
        <v>3802304</v>
      </c>
      <c r="L18" s="4"/>
      <c r="M18" s="4">
        <v>57451140426</v>
      </c>
      <c r="N18" s="4"/>
      <c r="O18" s="4">
        <v>38385337898</v>
      </c>
      <c r="P18" s="4"/>
      <c r="Q18" s="4">
        <f t="shared" si="0"/>
        <v>19065802528</v>
      </c>
    </row>
    <row r="19" spans="1:17" ht="21" x14ac:dyDescent="0.55000000000000004">
      <c r="A19" s="2" t="s">
        <v>41</v>
      </c>
      <c r="C19" s="4">
        <v>14577844</v>
      </c>
      <c r="D19" s="4"/>
      <c r="E19" s="4">
        <v>83323858512</v>
      </c>
      <c r="F19" s="4"/>
      <c r="G19" s="4">
        <v>73904639723</v>
      </c>
      <c r="H19" s="4"/>
      <c r="I19" s="4">
        <v>9419218789</v>
      </c>
      <c r="J19" s="4"/>
      <c r="K19" s="4">
        <v>14577844</v>
      </c>
      <c r="L19" s="4"/>
      <c r="M19" s="4">
        <v>83323858512</v>
      </c>
      <c r="N19" s="4"/>
      <c r="O19" s="4">
        <v>74853739585</v>
      </c>
      <c r="P19" s="4"/>
      <c r="Q19" s="4">
        <f t="shared" si="0"/>
        <v>8470118927</v>
      </c>
    </row>
    <row r="20" spans="1:17" ht="21" x14ac:dyDescent="0.55000000000000004">
      <c r="A20" s="2" t="s">
        <v>59</v>
      </c>
      <c r="C20" s="4">
        <v>10200</v>
      </c>
      <c r="D20" s="4"/>
      <c r="E20" s="4">
        <v>465323353</v>
      </c>
      <c r="F20" s="4"/>
      <c r="G20" s="4">
        <v>465323353</v>
      </c>
      <c r="H20" s="4"/>
      <c r="I20" s="4">
        <v>0</v>
      </c>
      <c r="J20" s="4"/>
      <c r="K20" s="4">
        <v>10200</v>
      </c>
      <c r="L20" s="4"/>
      <c r="M20" s="4">
        <v>465323353</v>
      </c>
      <c r="N20" s="4"/>
      <c r="O20" s="4">
        <v>465323353</v>
      </c>
      <c r="P20" s="4"/>
      <c r="Q20" s="4">
        <f t="shared" si="0"/>
        <v>0</v>
      </c>
    </row>
    <row r="21" spans="1:17" ht="21" x14ac:dyDescent="0.55000000000000004">
      <c r="A21" s="2" t="s">
        <v>64</v>
      </c>
      <c r="C21" s="4">
        <v>20561893</v>
      </c>
      <c r="D21" s="4"/>
      <c r="E21" s="4">
        <v>116505433498</v>
      </c>
      <c r="F21" s="4"/>
      <c r="G21" s="4">
        <v>100092801463</v>
      </c>
      <c r="H21" s="4"/>
      <c r="I21" s="4">
        <v>16412632035</v>
      </c>
      <c r="J21" s="4"/>
      <c r="K21" s="4">
        <v>20561893</v>
      </c>
      <c r="L21" s="4"/>
      <c r="M21" s="4">
        <v>116505433498</v>
      </c>
      <c r="N21" s="4"/>
      <c r="O21" s="4">
        <v>100092801463</v>
      </c>
      <c r="P21" s="4"/>
      <c r="Q21" s="4">
        <f t="shared" si="0"/>
        <v>16412632035</v>
      </c>
    </row>
    <row r="22" spans="1:17" ht="21" x14ac:dyDescent="0.55000000000000004">
      <c r="A22" s="2" t="s">
        <v>51</v>
      </c>
      <c r="C22" s="4">
        <v>73874355</v>
      </c>
      <c r="D22" s="4"/>
      <c r="E22" s="4">
        <v>148999214450</v>
      </c>
      <c r="F22" s="4"/>
      <c r="G22" s="4">
        <v>148023731237</v>
      </c>
      <c r="H22" s="4"/>
      <c r="I22" s="4">
        <v>975483213</v>
      </c>
      <c r="J22" s="4"/>
      <c r="K22" s="4">
        <v>73874355</v>
      </c>
      <c r="L22" s="4"/>
      <c r="M22" s="4">
        <v>148999214450</v>
      </c>
      <c r="N22" s="4"/>
      <c r="O22" s="4">
        <v>144897852653</v>
      </c>
      <c r="P22" s="4"/>
      <c r="Q22" s="4">
        <f t="shared" si="0"/>
        <v>4101361797</v>
      </c>
    </row>
    <row r="23" spans="1:17" ht="21" x14ac:dyDescent="0.55000000000000004">
      <c r="A23" s="2" t="s">
        <v>66</v>
      </c>
      <c r="C23" s="4">
        <v>2400184</v>
      </c>
      <c r="D23" s="4"/>
      <c r="E23" s="4">
        <v>19612121880</v>
      </c>
      <c r="F23" s="4"/>
      <c r="G23" s="4">
        <v>19048747318</v>
      </c>
      <c r="H23" s="4"/>
      <c r="I23" s="4">
        <v>563374562</v>
      </c>
      <c r="J23" s="4"/>
      <c r="K23" s="4">
        <v>2400184</v>
      </c>
      <c r="L23" s="4"/>
      <c r="M23" s="4">
        <v>19612121880</v>
      </c>
      <c r="N23" s="4"/>
      <c r="O23" s="4">
        <v>19048747318</v>
      </c>
      <c r="P23" s="4"/>
      <c r="Q23" s="4">
        <f t="shared" si="0"/>
        <v>563374562</v>
      </c>
    </row>
    <row r="24" spans="1:17" ht="21" x14ac:dyDescent="0.55000000000000004">
      <c r="A24" s="2" t="s">
        <v>43</v>
      </c>
      <c r="C24" s="4">
        <v>33316346</v>
      </c>
      <c r="D24" s="4"/>
      <c r="E24" s="4">
        <v>627257074260</v>
      </c>
      <c r="F24" s="4"/>
      <c r="G24" s="4">
        <v>487749082585</v>
      </c>
      <c r="H24" s="4"/>
      <c r="I24" s="4">
        <v>139507991675</v>
      </c>
      <c r="J24" s="4"/>
      <c r="K24" s="4">
        <v>33316346</v>
      </c>
      <c r="L24" s="4"/>
      <c r="M24" s="4">
        <v>627257074260</v>
      </c>
      <c r="N24" s="4"/>
      <c r="O24" s="4">
        <v>512208536183</v>
      </c>
      <c r="P24" s="4"/>
      <c r="Q24" s="4">
        <f t="shared" si="0"/>
        <v>115048538077</v>
      </c>
    </row>
    <row r="25" spans="1:17" ht="21" x14ac:dyDescent="0.55000000000000004">
      <c r="A25" s="2" t="s">
        <v>42</v>
      </c>
      <c r="C25" s="4">
        <v>28340629</v>
      </c>
      <c r="D25" s="4"/>
      <c r="E25" s="4">
        <v>222558817833</v>
      </c>
      <c r="F25" s="4"/>
      <c r="G25" s="4">
        <v>191021769360</v>
      </c>
      <c r="H25" s="4"/>
      <c r="I25" s="4">
        <v>31537048473</v>
      </c>
      <c r="J25" s="4"/>
      <c r="K25" s="4">
        <v>28340629</v>
      </c>
      <c r="L25" s="4"/>
      <c r="M25" s="4">
        <v>222558817833</v>
      </c>
      <c r="N25" s="4"/>
      <c r="O25" s="4">
        <v>177466905622</v>
      </c>
      <c r="P25" s="4"/>
      <c r="Q25" s="4">
        <f t="shared" si="0"/>
        <v>45091912211</v>
      </c>
    </row>
    <row r="26" spans="1:17" ht="21" x14ac:dyDescent="0.55000000000000004">
      <c r="A26" s="2" t="s">
        <v>44</v>
      </c>
      <c r="C26" s="4">
        <v>28020116</v>
      </c>
      <c r="D26" s="4"/>
      <c r="E26" s="4">
        <v>714439615346</v>
      </c>
      <c r="F26" s="4"/>
      <c r="G26" s="4">
        <v>494439678916</v>
      </c>
      <c r="H26" s="4"/>
      <c r="I26" s="4">
        <v>219999936430</v>
      </c>
      <c r="J26" s="4"/>
      <c r="K26" s="4">
        <v>28020116</v>
      </c>
      <c r="L26" s="4"/>
      <c r="M26" s="4">
        <v>714439615346</v>
      </c>
      <c r="N26" s="4"/>
      <c r="O26" s="4">
        <v>407359360417</v>
      </c>
      <c r="P26" s="4"/>
      <c r="Q26" s="4">
        <f t="shared" si="0"/>
        <v>307080254929</v>
      </c>
    </row>
    <row r="27" spans="1:17" ht="21" x14ac:dyDescent="0.55000000000000004">
      <c r="A27" s="2" t="s">
        <v>39</v>
      </c>
      <c r="C27" s="4">
        <v>4500462</v>
      </c>
      <c r="D27" s="4"/>
      <c r="E27" s="4">
        <v>51313158360</v>
      </c>
      <c r="F27" s="4"/>
      <c r="G27" s="4">
        <v>42276316172</v>
      </c>
      <c r="H27" s="4"/>
      <c r="I27" s="4">
        <v>9036842188</v>
      </c>
      <c r="J27" s="4"/>
      <c r="K27" s="4">
        <v>4500462</v>
      </c>
      <c r="L27" s="4"/>
      <c r="M27" s="4">
        <v>51313158360</v>
      </c>
      <c r="N27" s="4"/>
      <c r="O27" s="4">
        <v>46582306983</v>
      </c>
      <c r="P27" s="4"/>
      <c r="Q27" s="4">
        <f t="shared" si="0"/>
        <v>4730851377</v>
      </c>
    </row>
    <row r="28" spans="1:17" ht="21" x14ac:dyDescent="0.55000000000000004">
      <c r="A28" s="2" t="s">
        <v>49</v>
      </c>
      <c r="C28" s="4">
        <v>5433095</v>
      </c>
      <c r="D28" s="4"/>
      <c r="E28" s="4">
        <v>126431980863</v>
      </c>
      <c r="F28" s="4"/>
      <c r="G28" s="4">
        <v>107481962884</v>
      </c>
      <c r="H28" s="4"/>
      <c r="I28" s="4">
        <v>18950017979</v>
      </c>
      <c r="J28" s="4"/>
      <c r="K28" s="4">
        <v>5433095</v>
      </c>
      <c r="L28" s="4"/>
      <c r="M28" s="4">
        <v>126431980863</v>
      </c>
      <c r="N28" s="4"/>
      <c r="O28" s="4">
        <v>109717399184</v>
      </c>
      <c r="P28" s="4"/>
      <c r="Q28" s="4">
        <f t="shared" si="0"/>
        <v>16714581679</v>
      </c>
    </row>
    <row r="29" spans="1:17" ht="21" x14ac:dyDescent="0.55000000000000004">
      <c r="A29" s="2" t="s">
        <v>54</v>
      </c>
      <c r="C29" s="4">
        <v>3100000</v>
      </c>
      <c r="D29" s="4"/>
      <c r="E29" s="4">
        <v>100766848500</v>
      </c>
      <c r="F29" s="4"/>
      <c r="G29" s="4">
        <v>88409812950</v>
      </c>
      <c r="H29" s="4"/>
      <c r="I29" s="4">
        <v>12357035550</v>
      </c>
      <c r="J29" s="4"/>
      <c r="K29" s="4">
        <v>3100000</v>
      </c>
      <c r="L29" s="4"/>
      <c r="M29" s="4">
        <v>100766848500</v>
      </c>
      <c r="N29" s="4"/>
      <c r="O29" s="4">
        <v>82246702950</v>
      </c>
      <c r="P29" s="4"/>
      <c r="Q29" s="4">
        <f t="shared" si="0"/>
        <v>18520145550</v>
      </c>
    </row>
    <row r="30" spans="1:17" ht="21" x14ac:dyDescent="0.55000000000000004">
      <c r="A30" s="2" t="s">
        <v>30</v>
      </c>
      <c r="C30" s="4">
        <v>8087084</v>
      </c>
      <c r="D30" s="4"/>
      <c r="E30" s="4">
        <v>56433540268</v>
      </c>
      <c r="F30" s="4"/>
      <c r="G30" s="4">
        <v>42606519006</v>
      </c>
      <c r="H30" s="4"/>
      <c r="I30" s="4">
        <v>13827021262</v>
      </c>
      <c r="J30" s="4"/>
      <c r="K30" s="4">
        <v>8087084</v>
      </c>
      <c r="L30" s="4"/>
      <c r="M30" s="4">
        <v>56433540268</v>
      </c>
      <c r="N30" s="4"/>
      <c r="O30" s="4">
        <v>46866733998</v>
      </c>
      <c r="P30" s="4"/>
      <c r="Q30" s="4">
        <f t="shared" si="0"/>
        <v>9566806270</v>
      </c>
    </row>
    <row r="31" spans="1:17" ht="21" x14ac:dyDescent="0.55000000000000004">
      <c r="A31" s="2" t="s">
        <v>29</v>
      </c>
      <c r="C31" s="4">
        <v>6292928</v>
      </c>
      <c r="D31" s="4"/>
      <c r="E31" s="4">
        <v>41724085472</v>
      </c>
      <c r="F31" s="4"/>
      <c r="G31" s="4">
        <v>38784007486</v>
      </c>
      <c r="H31" s="4"/>
      <c r="I31" s="4">
        <v>2940077986</v>
      </c>
      <c r="J31" s="4"/>
      <c r="K31" s="4">
        <v>6292928</v>
      </c>
      <c r="L31" s="4"/>
      <c r="M31" s="4">
        <v>41724085472</v>
      </c>
      <c r="N31" s="4"/>
      <c r="O31" s="4">
        <v>56358453054</v>
      </c>
      <c r="P31" s="4"/>
      <c r="Q31" s="4">
        <f t="shared" si="0"/>
        <v>-14634367582</v>
      </c>
    </row>
    <row r="32" spans="1:17" ht="21" x14ac:dyDescent="0.55000000000000004">
      <c r="A32" s="2" t="s">
        <v>36</v>
      </c>
      <c r="C32" s="4">
        <v>5000000</v>
      </c>
      <c r="D32" s="4"/>
      <c r="E32" s="4">
        <v>143540820000</v>
      </c>
      <c r="F32" s="4"/>
      <c r="G32" s="4">
        <v>115586349680</v>
      </c>
      <c r="H32" s="4"/>
      <c r="I32" s="4">
        <v>27954470320</v>
      </c>
      <c r="J32" s="4"/>
      <c r="K32" s="4">
        <v>5000000</v>
      </c>
      <c r="L32" s="4"/>
      <c r="M32" s="4">
        <v>143540820000</v>
      </c>
      <c r="N32" s="4"/>
      <c r="O32" s="4">
        <v>115586349680</v>
      </c>
      <c r="P32" s="4"/>
      <c r="Q32" s="4">
        <f t="shared" si="0"/>
        <v>27954470320</v>
      </c>
    </row>
    <row r="33" spans="1:17" ht="21" x14ac:dyDescent="0.55000000000000004">
      <c r="A33" s="2" t="s">
        <v>71</v>
      </c>
      <c r="C33" s="4">
        <v>1499472</v>
      </c>
      <c r="D33" s="4"/>
      <c r="E33" s="4">
        <v>35027928327</v>
      </c>
      <c r="F33" s="4"/>
      <c r="G33" s="4">
        <v>35197246525</v>
      </c>
      <c r="H33" s="4"/>
      <c r="I33" s="4">
        <v>-169318198</v>
      </c>
      <c r="J33" s="4"/>
      <c r="K33" s="4">
        <v>1499472</v>
      </c>
      <c r="L33" s="4"/>
      <c r="M33" s="4">
        <v>35027928327</v>
      </c>
      <c r="N33" s="4"/>
      <c r="O33" s="4">
        <v>35197246525</v>
      </c>
      <c r="P33" s="4"/>
      <c r="Q33" s="4">
        <f t="shared" si="0"/>
        <v>-169318198</v>
      </c>
    </row>
    <row r="34" spans="1:17" ht="21" x14ac:dyDescent="0.55000000000000004">
      <c r="A34" s="2" t="s">
        <v>33</v>
      </c>
      <c r="C34" s="4">
        <v>3422088</v>
      </c>
      <c r="D34" s="4"/>
      <c r="E34" s="4">
        <v>45140911668</v>
      </c>
      <c r="F34" s="4"/>
      <c r="G34" s="4">
        <v>41501064232</v>
      </c>
      <c r="H34" s="4"/>
      <c r="I34" s="4">
        <v>3639847436</v>
      </c>
      <c r="J34" s="4"/>
      <c r="K34" s="4">
        <v>3422088</v>
      </c>
      <c r="L34" s="4"/>
      <c r="M34" s="4">
        <v>45140911668</v>
      </c>
      <c r="N34" s="4"/>
      <c r="O34" s="4">
        <v>29659036353</v>
      </c>
      <c r="P34" s="4"/>
      <c r="Q34" s="4">
        <f t="shared" si="0"/>
        <v>15481875315</v>
      </c>
    </row>
    <row r="35" spans="1:17" ht="21" x14ac:dyDescent="0.55000000000000004">
      <c r="A35" s="2" t="s">
        <v>31</v>
      </c>
      <c r="C35" s="4">
        <v>3613195</v>
      </c>
      <c r="D35" s="4"/>
      <c r="E35" s="4">
        <v>92306599786</v>
      </c>
      <c r="F35" s="4"/>
      <c r="G35" s="4">
        <v>87637394349</v>
      </c>
      <c r="H35" s="4"/>
      <c r="I35" s="4">
        <v>4669205437</v>
      </c>
      <c r="J35" s="4"/>
      <c r="K35" s="4">
        <v>3613195</v>
      </c>
      <c r="L35" s="4"/>
      <c r="M35" s="4">
        <v>92306599786</v>
      </c>
      <c r="N35" s="4"/>
      <c r="O35" s="4">
        <v>66066402538</v>
      </c>
      <c r="P35" s="4"/>
      <c r="Q35" s="4">
        <f t="shared" si="0"/>
        <v>26240197248</v>
      </c>
    </row>
    <row r="36" spans="1:17" ht="21" x14ac:dyDescent="0.55000000000000004">
      <c r="A36" s="2" t="s">
        <v>55</v>
      </c>
      <c r="C36" s="4">
        <v>10180428</v>
      </c>
      <c r="D36" s="4"/>
      <c r="E36" s="4">
        <v>142082756525</v>
      </c>
      <c r="F36" s="4"/>
      <c r="G36" s="4">
        <v>118314898433</v>
      </c>
      <c r="H36" s="4"/>
      <c r="I36" s="4">
        <v>23767858092</v>
      </c>
      <c r="J36" s="4"/>
      <c r="K36" s="4">
        <v>10180428</v>
      </c>
      <c r="L36" s="4"/>
      <c r="M36" s="4">
        <v>142082756525</v>
      </c>
      <c r="N36" s="4"/>
      <c r="O36" s="4">
        <v>98442361733</v>
      </c>
      <c r="P36" s="4"/>
      <c r="Q36" s="4">
        <f t="shared" si="0"/>
        <v>43640394792</v>
      </c>
    </row>
    <row r="37" spans="1:17" ht="21" x14ac:dyDescent="0.55000000000000004">
      <c r="A37" s="2" t="s">
        <v>73</v>
      </c>
      <c r="C37" s="4">
        <v>9400000</v>
      </c>
      <c r="D37" s="4"/>
      <c r="E37" s="4">
        <v>68865795900</v>
      </c>
      <c r="F37" s="4"/>
      <c r="G37" s="4">
        <v>60012294410</v>
      </c>
      <c r="H37" s="4"/>
      <c r="I37" s="4">
        <v>8853501490</v>
      </c>
      <c r="J37" s="4"/>
      <c r="K37" s="4">
        <v>9400000</v>
      </c>
      <c r="L37" s="4"/>
      <c r="M37" s="4">
        <v>68865795900</v>
      </c>
      <c r="N37" s="4"/>
      <c r="O37" s="4">
        <v>60012294410</v>
      </c>
      <c r="P37" s="4"/>
      <c r="Q37" s="4">
        <f t="shared" si="0"/>
        <v>8853501490</v>
      </c>
    </row>
    <row r="38" spans="1:17" ht="21" x14ac:dyDescent="0.55000000000000004">
      <c r="A38" s="2" t="s">
        <v>47</v>
      </c>
      <c r="C38" s="4">
        <v>10600000</v>
      </c>
      <c r="D38" s="4"/>
      <c r="E38" s="4">
        <v>114641798400</v>
      </c>
      <c r="F38" s="4"/>
      <c r="G38" s="4">
        <v>91249813800</v>
      </c>
      <c r="H38" s="4"/>
      <c r="I38" s="4">
        <v>23391984600</v>
      </c>
      <c r="J38" s="4"/>
      <c r="K38" s="4">
        <v>10600000</v>
      </c>
      <c r="L38" s="4"/>
      <c r="M38" s="4">
        <v>114641798400</v>
      </c>
      <c r="N38" s="4"/>
      <c r="O38" s="4">
        <v>88299473741</v>
      </c>
      <c r="P38" s="4"/>
      <c r="Q38" s="4">
        <f t="shared" si="0"/>
        <v>26342324659</v>
      </c>
    </row>
    <row r="39" spans="1:17" ht="21" x14ac:dyDescent="0.55000000000000004">
      <c r="A39" s="2" t="s">
        <v>34</v>
      </c>
      <c r="C39" s="4">
        <v>27677331</v>
      </c>
      <c r="D39" s="4"/>
      <c r="E39" s="4">
        <v>475693733724</v>
      </c>
      <c r="F39" s="4"/>
      <c r="G39" s="4">
        <v>352365330209</v>
      </c>
      <c r="H39" s="4"/>
      <c r="I39" s="4">
        <v>123328403515</v>
      </c>
      <c r="J39" s="4"/>
      <c r="K39" s="4">
        <v>27677331</v>
      </c>
      <c r="L39" s="4"/>
      <c r="M39" s="4">
        <v>475693733724</v>
      </c>
      <c r="N39" s="4"/>
      <c r="O39" s="4">
        <v>373814966975</v>
      </c>
      <c r="P39" s="4"/>
      <c r="Q39" s="4">
        <f t="shared" si="0"/>
        <v>101878766749</v>
      </c>
    </row>
    <row r="40" spans="1:17" ht="21" x14ac:dyDescent="0.55000000000000004">
      <c r="A40" s="2" t="s">
        <v>23</v>
      </c>
      <c r="C40" s="4">
        <v>13762701</v>
      </c>
      <c r="D40" s="4"/>
      <c r="E40" s="4">
        <v>200423909410</v>
      </c>
      <c r="F40" s="4"/>
      <c r="G40" s="4">
        <v>158232785947</v>
      </c>
      <c r="H40" s="4"/>
      <c r="I40" s="4">
        <v>42191123463</v>
      </c>
      <c r="J40" s="4"/>
      <c r="K40" s="4">
        <v>13762701</v>
      </c>
      <c r="L40" s="4"/>
      <c r="M40" s="4">
        <v>200423909410</v>
      </c>
      <c r="N40" s="4"/>
      <c r="O40" s="4">
        <v>163042338565</v>
      </c>
      <c r="P40" s="4"/>
      <c r="Q40" s="4">
        <f t="shared" si="0"/>
        <v>37381570845</v>
      </c>
    </row>
    <row r="41" spans="1:17" ht="21" x14ac:dyDescent="0.55000000000000004">
      <c r="A41" s="2" t="s">
        <v>48</v>
      </c>
      <c r="C41" s="4">
        <v>14551980</v>
      </c>
      <c r="D41" s="4"/>
      <c r="E41" s="4">
        <v>142628801789</v>
      </c>
      <c r="F41" s="4"/>
      <c r="G41" s="4">
        <v>102369806271</v>
      </c>
      <c r="H41" s="4"/>
      <c r="I41" s="4">
        <v>40258995518</v>
      </c>
      <c r="J41" s="4"/>
      <c r="K41" s="4">
        <v>14551980</v>
      </c>
      <c r="L41" s="4"/>
      <c r="M41" s="4">
        <v>142628801789</v>
      </c>
      <c r="N41" s="4"/>
      <c r="O41" s="4">
        <v>113264050048</v>
      </c>
      <c r="P41" s="4"/>
      <c r="Q41" s="4">
        <f t="shared" si="0"/>
        <v>29364751741</v>
      </c>
    </row>
    <row r="42" spans="1:17" ht="21" x14ac:dyDescent="0.55000000000000004">
      <c r="A42" s="2" t="s">
        <v>24</v>
      </c>
      <c r="C42" s="4">
        <v>1344311</v>
      </c>
      <c r="D42" s="4"/>
      <c r="E42" s="4">
        <v>236527285870</v>
      </c>
      <c r="F42" s="4"/>
      <c r="G42" s="4">
        <v>209923122298</v>
      </c>
      <c r="H42" s="4"/>
      <c r="I42" s="4">
        <v>26604163572</v>
      </c>
      <c r="J42" s="4"/>
      <c r="K42" s="4">
        <v>1344311</v>
      </c>
      <c r="L42" s="4"/>
      <c r="M42" s="4">
        <v>236527285870</v>
      </c>
      <c r="N42" s="4"/>
      <c r="O42" s="4">
        <v>189727623221</v>
      </c>
      <c r="P42" s="4"/>
      <c r="Q42" s="4">
        <f t="shared" si="0"/>
        <v>46799662649</v>
      </c>
    </row>
    <row r="43" spans="1:17" ht="21" x14ac:dyDescent="0.55000000000000004">
      <c r="A43" s="2" t="s">
        <v>52</v>
      </c>
      <c r="C43" s="4">
        <v>9924850</v>
      </c>
      <c r="D43" s="4"/>
      <c r="E43" s="4">
        <v>372927131986</v>
      </c>
      <c r="F43" s="4"/>
      <c r="G43" s="4">
        <v>289741605813</v>
      </c>
      <c r="H43" s="4"/>
      <c r="I43" s="4">
        <v>83185526173</v>
      </c>
      <c r="J43" s="4"/>
      <c r="K43" s="4">
        <v>9924850</v>
      </c>
      <c r="L43" s="4"/>
      <c r="M43" s="4">
        <v>372927131986</v>
      </c>
      <c r="N43" s="4"/>
      <c r="O43" s="4">
        <v>309672314156</v>
      </c>
      <c r="P43" s="4"/>
      <c r="Q43" s="4">
        <f t="shared" si="0"/>
        <v>63254817830</v>
      </c>
    </row>
    <row r="44" spans="1:17" ht="21" x14ac:dyDescent="0.55000000000000004">
      <c r="A44" s="2" t="s">
        <v>63</v>
      </c>
      <c r="C44" s="4">
        <v>6000000</v>
      </c>
      <c r="D44" s="4"/>
      <c r="E44" s="4">
        <v>38708307000</v>
      </c>
      <c r="F44" s="4"/>
      <c r="G44" s="4">
        <v>35432143200</v>
      </c>
      <c r="H44" s="4"/>
      <c r="I44" s="4">
        <v>3276163800</v>
      </c>
      <c r="J44" s="4"/>
      <c r="K44" s="4">
        <v>6000000</v>
      </c>
      <c r="L44" s="4"/>
      <c r="M44" s="4">
        <v>38708307000</v>
      </c>
      <c r="N44" s="4"/>
      <c r="O44" s="4">
        <v>35432143200</v>
      </c>
      <c r="P44" s="4"/>
      <c r="Q44" s="4">
        <f t="shared" si="0"/>
        <v>3276163800</v>
      </c>
    </row>
    <row r="45" spans="1:17" ht="21" x14ac:dyDescent="0.55000000000000004">
      <c r="A45" s="2" t="s">
        <v>58</v>
      </c>
      <c r="C45" s="4">
        <v>2209396</v>
      </c>
      <c r="D45" s="4"/>
      <c r="E45" s="4">
        <v>89277566312</v>
      </c>
      <c r="F45" s="4"/>
      <c r="G45" s="4">
        <v>73222978127</v>
      </c>
      <c r="H45" s="4"/>
      <c r="I45" s="4">
        <v>16054588185</v>
      </c>
      <c r="J45" s="4"/>
      <c r="K45" s="4">
        <v>2209396</v>
      </c>
      <c r="L45" s="4"/>
      <c r="M45" s="4">
        <v>89277566312</v>
      </c>
      <c r="N45" s="4"/>
      <c r="O45" s="4">
        <v>73010312572</v>
      </c>
      <c r="P45" s="4"/>
      <c r="Q45" s="4">
        <f t="shared" si="0"/>
        <v>16267253740</v>
      </c>
    </row>
    <row r="46" spans="1:17" ht="21" x14ac:dyDescent="0.55000000000000004">
      <c r="A46" s="2" t="s">
        <v>69</v>
      </c>
      <c r="C46" s="4">
        <v>4000000</v>
      </c>
      <c r="D46" s="4"/>
      <c r="E46" s="4">
        <v>83102580000</v>
      </c>
      <c r="F46" s="4"/>
      <c r="G46" s="4">
        <v>68503512320</v>
      </c>
      <c r="H46" s="4"/>
      <c r="I46" s="4">
        <v>14599067680</v>
      </c>
      <c r="J46" s="4"/>
      <c r="K46" s="4">
        <v>4000000</v>
      </c>
      <c r="L46" s="4"/>
      <c r="M46" s="4">
        <v>83102580000</v>
      </c>
      <c r="N46" s="4"/>
      <c r="O46" s="4">
        <v>68503512320</v>
      </c>
      <c r="P46" s="4"/>
      <c r="Q46" s="4">
        <f t="shared" si="0"/>
        <v>14599067680</v>
      </c>
    </row>
    <row r="47" spans="1:17" ht="21" x14ac:dyDescent="0.55000000000000004">
      <c r="A47" s="2" t="s">
        <v>35</v>
      </c>
      <c r="C47" s="4">
        <v>22347727</v>
      </c>
      <c r="D47" s="4"/>
      <c r="E47" s="4">
        <v>292790510760</v>
      </c>
      <c r="F47" s="4"/>
      <c r="G47" s="4">
        <v>205740828883</v>
      </c>
      <c r="H47" s="4"/>
      <c r="I47" s="4">
        <v>87049681877</v>
      </c>
      <c r="J47" s="4"/>
      <c r="K47" s="4">
        <v>22347727</v>
      </c>
      <c r="L47" s="4"/>
      <c r="M47" s="4">
        <v>292790510760</v>
      </c>
      <c r="N47" s="4"/>
      <c r="O47" s="4">
        <v>213404765961</v>
      </c>
      <c r="P47" s="4"/>
      <c r="Q47" s="4">
        <f t="shared" si="0"/>
        <v>79385744799</v>
      </c>
    </row>
    <row r="48" spans="1:17" ht="21" x14ac:dyDescent="0.55000000000000004">
      <c r="A48" s="2" t="s">
        <v>40</v>
      </c>
      <c r="C48" s="4">
        <v>7817528</v>
      </c>
      <c r="D48" s="4"/>
      <c r="E48" s="4">
        <v>119285060423</v>
      </c>
      <c r="F48" s="4"/>
      <c r="G48" s="4">
        <v>79401512769</v>
      </c>
      <c r="H48" s="4"/>
      <c r="I48" s="4">
        <v>39883547654</v>
      </c>
      <c r="J48" s="4"/>
      <c r="K48" s="4">
        <v>7817528</v>
      </c>
      <c r="L48" s="4"/>
      <c r="M48" s="4">
        <v>119285060423</v>
      </c>
      <c r="N48" s="4"/>
      <c r="O48" s="4">
        <v>86638179374</v>
      </c>
      <c r="P48" s="4"/>
      <c r="Q48" s="4">
        <f t="shared" si="0"/>
        <v>32646881049</v>
      </c>
    </row>
    <row r="49" spans="1:17" ht="21" x14ac:dyDescent="0.55000000000000004">
      <c r="A49" s="2" t="s">
        <v>53</v>
      </c>
      <c r="C49" s="4">
        <v>5000000</v>
      </c>
      <c r="D49" s="4"/>
      <c r="E49" s="4">
        <v>84991275000</v>
      </c>
      <c r="F49" s="4"/>
      <c r="G49" s="4">
        <v>67297185000</v>
      </c>
      <c r="H49" s="4"/>
      <c r="I49" s="4">
        <v>17694090000</v>
      </c>
      <c r="J49" s="4"/>
      <c r="K49" s="4">
        <v>5000000</v>
      </c>
      <c r="L49" s="4"/>
      <c r="M49" s="4">
        <v>84991275000</v>
      </c>
      <c r="N49" s="4"/>
      <c r="O49" s="4">
        <v>101492505000</v>
      </c>
      <c r="P49" s="4"/>
      <c r="Q49" s="4">
        <f t="shared" si="0"/>
        <v>-16501230000</v>
      </c>
    </row>
    <row r="50" spans="1:17" ht="21" x14ac:dyDescent="0.55000000000000004">
      <c r="A50" s="2" t="s">
        <v>37</v>
      </c>
      <c r="C50" s="4">
        <v>1</v>
      </c>
      <c r="D50" s="4"/>
      <c r="E50" s="4">
        <v>2453</v>
      </c>
      <c r="F50" s="4"/>
      <c r="G50" s="4">
        <v>2006</v>
      </c>
      <c r="H50" s="4"/>
      <c r="I50" s="4">
        <v>447</v>
      </c>
      <c r="J50" s="4"/>
      <c r="K50" s="4">
        <v>1</v>
      </c>
      <c r="L50" s="4"/>
      <c r="M50" s="4">
        <v>2453</v>
      </c>
      <c r="N50" s="4"/>
      <c r="O50" s="4">
        <v>2253</v>
      </c>
      <c r="P50" s="4"/>
      <c r="Q50" s="4">
        <f t="shared" si="0"/>
        <v>200</v>
      </c>
    </row>
    <row r="51" spans="1:17" ht="21" x14ac:dyDescent="0.55000000000000004">
      <c r="A51" s="2" t="s">
        <v>16</v>
      </c>
      <c r="C51" s="4">
        <v>68170667</v>
      </c>
      <c r="D51" s="4"/>
      <c r="E51" s="4">
        <v>266519947672</v>
      </c>
      <c r="F51" s="4"/>
      <c r="G51" s="4">
        <v>213068742531</v>
      </c>
      <c r="H51" s="4"/>
      <c r="I51" s="4">
        <v>53451205141</v>
      </c>
      <c r="J51" s="4"/>
      <c r="K51" s="4">
        <v>68170667</v>
      </c>
      <c r="L51" s="4"/>
      <c r="M51" s="4">
        <v>266519947672</v>
      </c>
      <c r="N51" s="4"/>
      <c r="O51" s="4">
        <v>261025806984</v>
      </c>
      <c r="P51" s="4"/>
      <c r="Q51" s="4">
        <f t="shared" si="0"/>
        <v>5494140688</v>
      </c>
    </row>
    <row r="52" spans="1:17" ht="21" x14ac:dyDescent="0.55000000000000004">
      <c r="A52" s="2" t="s">
        <v>67</v>
      </c>
      <c r="C52" s="4">
        <v>25879917</v>
      </c>
      <c r="D52" s="4"/>
      <c r="E52" s="4">
        <v>52172189069</v>
      </c>
      <c r="F52" s="4"/>
      <c r="G52" s="4">
        <v>50046399639</v>
      </c>
      <c r="H52" s="4"/>
      <c r="I52" s="4">
        <v>2125789430</v>
      </c>
      <c r="J52" s="4"/>
      <c r="K52" s="4">
        <v>25879917</v>
      </c>
      <c r="L52" s="4"/>
      <c r="M52" s="4">
        <v>52172189069</v>
      </c>
      <c r="N52" s="4"/>
      <c r="O52" s="4">
        <v>50046399639</v>
      </c>
      <c r="P52" s="4"/>
      <c r="Q52" s="4">
        <f t="shared" si="0"/>
        <v>2125789430</v>
      </c>
    </row>
    <row r="53" spans="1:17" ht="21" x14ac:dyDescent="0.55000000000000004">
      <c r="A53" s="2" t="s">
        <v>15</v>
      </c>
      <c r="C53" s="4">
        <v>48932004</v>
      </c>
      <c r="D53" s="4"/>
      <c r="E53" s="4">
        <v>138626446942</v>
      </c>
      <c r="F53" s="4"/>
      <c r="G53" s="4">
        <v>113041355331</v>
      </c>
      <c r="H53" s="4"/>
      <c r="I53" s="4">
        <v>25585091611</v>
      </c>
      <c r="J53" s="4"/>
      <c r="K53" s="4">
        <v>48932004</v>
      </c>
      <c r="L53" s="4"/>
      <c r="M53" s="4">
        <v>138626446942</v>
      </c>
      <c r="N53" s="4"/>
      <c r="O53" s="4">
        <v>129321588470</v>
      </c>
      <c r="P53" s="4"/>
      <c r="Q53" s="4">
        <f t="shared" si="0"/>
        <v>9304858472</v>
      </c>
    </row>
    <row r="54" spans="1:17" ht="21" x14ac:dyDescent="0.55000000000000004">
      <c r="A54" s="2" t="s">
        <v>28</v>
      </c>
      <c r="C54" s="4">
        <v>1100000</v>
      </c>
      <c r="D54" s="4"/>
      <c r="E54" s="4">
        <v>61342825500</v>
      </c>
      <c r="F54" s="4"/>
      <c r="G54" s="4">
        <v>48658747500</v>
      </c>
      <c r="H54" s="4"/>
      <c r="I54" s="4">
        <v>12684078000</v>
      </c>
      <c r="J54" s="4"/>
      <c r="K54" s="4">
        <v>1100000</v>
      </c>
      <c r="L54" s="4"/>
      <c r="M54" s="4">
        <v>61342825500</v>
      </c>
      <c r="N54" s="4"/>
      <c r="O54" s="4">
        <v>43738200000</v>
      </c>
      <c r="P54" s="4"/>
      <c r="Q54" s="4">
        <f t="shared" si="0"/>
        <v>17604625500</v>
      </c>
    </row>
    <row r="55" spans="1:17" ht="21" x14ac:dyDescent="0.55000000000000004">
      <c r="A55" s="2" t="s">
        <v>46</v>
      </c>
      <c r="C55" s="4">
        <v>2708475</v>
      </c>
      <c r="D55" s="4"/>
      <c r="E55" s="4">
        <v>13709494949</v>
      </c>
      <c r="F55" s="4"/>
      <c r="G55" s="4">
        <v>12167172000</v>
      </c>
      <c r="H55" s="4"/>
      <c r="I55" s="4">
        <v>1542322949</v>
      </c>
      <c r="J55" s="4"/>
      <c r="K55" s="4">
        <v>2708475</v>
      </c>
      <c r="L55" s="4"/>
      <c r="M55" s="4">
        <v>13709494949</v>
      </c>
      <c r="N55" s="4"/>
      <c r="O55" s="4">
        <v>16983344250</v>
      </c>
      <c r="P55" s="4"/>
      <c r="Q55" s="4">
        <f t="shared" si="0"/>
        <v>-3273849301</v>
      </c>
    </row>
    <row r="56" spans="1:17" ht="21" x14ac:dyDescent="0.55000000000000004">
      <c r="A56" s="2" t="s">
        <v>19</v>
      </c>
      <c r="C56" s="4">
        <v>44713263</v>
      </c>
      <c r="D56" s="4"/>
      <c r="E56" s="4">
        <v>104895437040</v>
      </c>
      <c r="F56" s="4"/>
      <c r="G56" s="4">
        <v>100010054258</v>
      </c>
      <c r="H56" s="4"/>
      <c r="I56" s="4">
        <v>4885382782</v>
      </c>
      <c r="J56" s="4"/>
      <c r="K56" s="4">
        <v>44713263</v>
      </c>
      <c r="L56" s="4"/>
      <c r="M56" s="4">
        <v>104895437040</v>
      </c>
      <c r="N56" s="4"/>
      <c r="O56" s="4">
        <v>92241586953</v>
      </c>
      <c r="P56" s="4"/>
      <c r="Q56" s="4">
        <f t="shared" si="0"/>
        <v>12653850087</v>
      </c>
    </row>
    <row r="57" spans="1:17" ht="21" x14ac:dyDescent="0.55000000000000004">
      <c r="A57" s="2" t="s">
        <v>25</v>
      </c>
      <c r="C57" s="4">
        <v>1003998</v>
      </c>
      <c r="D57" s="4"/>
      <c r="E57" s="4">
        <v>4870358154</v>
      </c>
      <c r="F57" s="4"/>
      <c r="G57" s="4">
        <v>4892314686</v>
      </c>
      <c r="H57" s="4"/>
      <c r="I57" s="4">
        <v>-21956532</v>
      </c>
      <c r="J57" s="4"/>
      <c r="K57" s="4">
        <v>1003998</v>
      </c>
      <c r="L57" s="4"/>
      <c r="M57" s="4">
        <v>4870358154</v>
      </c>
      <c r="N57" s="4"/>
      <c r="O57" s="4">
        <v>4942460162</v>
      </c>
      <c r="P57" s="4"/>
      <c r="Q57" s="4">
        <f t="shared" si="0"/>
        <v>-72102008</v>
      </c>
    </row>
    <row r="58" spans="1:17" ht="21" x14ac:dyDescent="0.55000000000000004">
      <c r="A58" s="2" t="s">
        <v>26</v>
      </c>
      <c r="C58" s="4">
        <v>27440000</v>
      </c>
      <c r="D58" s="4"/>
      <c r="E58" s="4">
        <v>114780488256</v>
      </c>
      <c r="F58" s="4"/>
      <c r="G58" s="4">
        <v>91595266056</v>
      </c>
      <c r="H58" s="4"/>
      <c r="I58" s="4">
        <v>23185222200</v>
      </c>
      <c r="J58" s="4"/>
      <c r="K58" s="4">
        <v>27440000</v>
      </c>
      <c r="L58" s="4"/>
      <c r="M58" s="4">
        <v>114780488256</v>
      </c>
      <c r="N58" s="4"/>
      <c r="O58" s="4">
        <v>106793006375</v>
      </c>
      <c r="P58" s="4"/>
      <c r="Q58" s="4">
        <f t="shared" si="0"/>
        <v>7987481881</v>
      </c>
    </row>
    <row r="59" spans="1:17" ht="21" x14ac:dyDescent="0.55000000000000004">
      <c r="A59" s="2" t="s">
        <v>27</v>
      </c>
      <c r="C59" s="4">
        <v>70247</v>
      </c>
      <c r="D59" s="4"/>
      <c r="E59" s="4">
        <v>69829030</v>
      </c>
      <c r="F59" s="4"/>
      <c r="G59" s="4">
        <v>69829030</v>
      </c>
      <c r="H59" s="4"/>
      <c r="I59" s="4">
        <v>0</v>
      </c>
      <c r="J59" s="4"/>
      <c r="K59" s="4">
        <v>70247</v>
      </c>
      <c r="L59" s="4"/>
      <c r="M59" s="4">
        <v>69829030</v>
      </c>
      <c r="N59" s="4"/>
      <c r="O59" s="4">
        <v>70310780</v>
      </c>
      <c r="P59" s="4"/>
      <c r="Q59" s="4">
        <f t="shared" si="0"/>
        <v>-481750</v>
      </c>
    </row>
    <row r="60" spans="1:17" ht="21" x14ac:dyDescent="0.55000000000000004">
      <c r="A60" s="2" t="s">
        <v>62</v>
      </c>
      <c r="C60" s="4">
        <v>1000000</v>
      </c>
      <c r="D60" s="4"/>
      <c r="E60" s="4">
        <v>10318239000</v>
      </c>
      <c r="F60" s="4"/>
      <c r="G60" s="4">
        <v>10069335643</v>
      </c>
      <c r="H60" s="4"/>
      <c r="I60" s="4">
        <v>248903357</v>
      </c>
      <c r="J60" s="4"/>
      <c r="K60" s="4">
        <v>1000000</v>
      </c>
      <c r="L60" s="4"/>
      <c r="M60" s="4">
        <v>10318239000</v>
      </c>
      <c r="N60" s="4"/>
      <c r="O60" s="4">
        <v>10069335643</v>
      </c>
      <c r="P60" s="4"/>
      <c r="Q60" s="4">
        <f t="shared" si="0"/>
        <v>248903357</v>
      </c>
    </row>
    <row r="61" spans="1:17" ht="21" x14ac:dyDescent="0.55000000000000004">
      <c r="A61" s="2" t="s">
        <v>68</v>
      </c>
      <c r="C61" s="4">
        <v>8788584</v>
      </c>
      <c r="D61" s="4"/>
      <c r="E61" s="4">
        <v>120036651052</v>
      </c>
      <c r="F61" s="4"/>
      <c r="G61" s="4">
        <v>100092800315</v>
      </c>
      <c r="H61" s="4"/>
      <c r="I61" s="4">
        <v>19943850737</v>
      </c>
      <c r="J61" s="4"/>
      <c r="K61" s="4">
        <v>8788584</v>
      </c>
      <c r="L61" s="4"/>
      <c r="M61" s="4">
        <v>120036651052</v>
      </c>
      <c r="N61" s="4"/>
      <c r="O61" s="4">
        <v>100092800315</v>
      </c>
      <c r="P61" s="4"/>
      <c r="Q61" s="4">
        <f t="shared" si="0"/>
        <v>19943850737</v>
      </c>
    </row>
    <row r="62" spans="1:17" ht="19.5" thickBot="1" x14ac:dyDescent="0.5">
      <c r="C62" s="20"/>
      <c r="D62" s="4"/>
      <c r="E62" s="7">
        <f>SUM(E8:E61)</f>
        <v>9560479983624</v>
      </c>
      <c r="F62" s="4"/>
      <c r="G62" s="7">
        <f>SUM(G8:G61)</f>
        <v>7650833152984</v>
      </c>
      <c r="H62" s="4"/>
      <c r="I62" s="7">
        <f>SUM(I8:I61)</f>
        <v>1909646830640</v>
      </c>
      <c r="J62" s="4"/>
      <c r="K62" s="20"/>
      <c r="L62" s="4"/>
      <c r="M62" s="7">
        <f>SUM(M8:M61)</f>
        <v>9560479983624</v>
      </c>
      <c r="N62" s="4"/>
      <c r="O62" s="7">
        <f>SUM(O8:O61)</f>
        <v>7726766478491</v>
      </c>
      <c r="P62" s="4"/>
      <c r="Q62" s="7">
        <f>SUM(Q8:Q61)</f>
        <v>1833713505133</v>
      </c>
    </row>
    <row r="63" spans="1:17" ht="19.5" thickTop="1" x14ac:dyDescent="0.45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1:17" x14ac:dyDescent="0.45">
      <c r="I64" s="4"/>
      <c r="Q64" s="11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75"/>
  <sheetViews>
    <sheetView rightToLeft="1" tabSelected="1" view="pageBreakPreview" topLeftCell="A51" zoomScale="110" zoomScaleNormal="100" zoomScaleSheetLayoutView="110" workbookViewId="0">
      <selection activeCell="K69" sqref="K69"/>
    </sheetView>
  </sheetViews>
  <sheetFormatPr defaultRowHeight="18.75" x14ac:dyDescent="0.45"/>
  <cols>
    <col min="1" max="1" width="30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30" x14ac:dyDescent="0.45">
      <c r="A3" s="17" t="s">
        <v>111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30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30" x14ac:dyDescent="0.45">
      <c r="A6" s="17" t="s">
        <v>3</v>
      </c>
      <c r="C6" s="18" t="s">
        <v>113</v>
      </c>
      <c r="D6" s="18" t="s">
        <v>113</v>
      </c>
      <c r="E6" s="18" t="s">
        <v>113</v>
      </c>
      <c r="F6" s="18" t="s">
        <v>113</v>
      </c>
      <c r="G6" s="18" t="s">
        <v>113</v>
      </c>
      <c r="H6" s="18" t="s">
        <v>113</v>
      </c>
      <c r="I6" s="18" t="s">
        <v>113</v>
      </c>
      <c r="K6" s="18" t="s">
        <v>114</v>
      </c>
      <c r="L6" s="18" t="s">
        <v>114</v>
      </c>
      <c r="M6" s="18" t="s">
        <v>114</v>
      </c>
      <c r="N6" s="18" t="s">
        <v>114</v>
      </c>
      <c r="O6" s="18" t="s">
        <v>114</v>
      </c>
      <c r="P6" s="18" t="s">
        <v>114</v>
      </c>
      <c r="Q6" s="18" t="s">
        <v>114</v>
      </c>
    </row>
    <row r="7" spans="1:17" ht="30" x14ac:dyDescent="0.45">
      <c r="A7" s="18" t="s">
        <v>3</v>
      </c>
      <c r="C7" s="18" t="s">
        <v>7</v>
      </c>
      <c r="E7" s="18" t="s">
        <v>164</v>
      </c>
      <c r="G7" s="18" t="s">
        <v>165</v>
      </c>
      <c r="I7" s="18" t="s">
        <v>167</v>
      </c>
      <c r="K7" s="18" t="s">
        <v>7</v>
      </c>
      <c r="M7" s="18" t="s">
        <v>164</v>
      </c>
      <c r="O7" s="18" t="s">
        <v>165</v>
      </c>
      <c r="Q7" s="18" t="s">
        <v>167</v>
      </c>
    </row>
    <row r="8" spans="1:17" ht="21" x14ac:dyDescent="0.55000000000000004">
      <c r="A8" s="2" t="s">
        <v>48</v>
      </c>
      <c r="C8" s="4">
        <v>1331282</v>
      </c>
      <c r="D8" s="4"/>
      <c r="E8" s="4">
        <v>12925442029</v>
      </c>
      <c r="F8" s="4"/>
      <c r="G8" s="4">
        <v>10361915789</v>
      </c>
      <c r="H8" s="4"/>
      <c r="I8" s="4">
        <v>2563526240</v>
      </c>
      <c r="J8" s="4"/>
      <c r="K8" s="4">
        <v>1331282</v>
      </c>
      <c r="L8" s="4"/>
      <c r="M8" s="4">
        <v>12925442029</v>
      </c>
      <c r="N8" s="4"/>
      <c r="O8" s="4">
        <v>10361915789</v>
      </c>
      <c r="P8" s="4"/>
      <c r="Q8" s="4">
        <v>2563526240</v>
      </c>
    </row>
    <row r="9" spans="1:17" ht="21" x14ac:dyDescent="0.55000000000000004">
      <c r="A9" s="2" t="s">
        <v>19</v>
      </c>
      <c r="C9" s="4">
        <v>5777052</v>
      </c>
      <c r="D9" s="4"/>
      <c r="E9" s="4">
        <v>13489814019</v>
      </c>
      <c r="F9" s="4"/>
      <c r="G9" s="4">
        <v>11917816069</v>
      </c>
      <c r="H9" s="4"/>
      <c r="I9" s="4">
        <v>1571997950</v>
      </c>
      <c r="J9" s="4"/>
      <c r="K9" s="4">
        <v>5777052</v>
      </c>
      <c r="L9" s="4"/>
      <c r="M9" s="4">
        <v>13489814019</v>
      </c>
      <c r="N9" s="4"/>
      <c r="O9" s="4">
        <v>11917816069</v>
      </c>
      <c r="P9" s="4"/>
      <c r="Q9" s="4">
        <v>1571997950</v>
      </c>
    </row>
    <row r="10" spans="1:17" ht="21" x14ac:dyDescent="0.55000000000000004">
      <c r="A10" s="2" t="s">
        <v>74</v>
      </c>
      <c r="C10" s="4">
        <v>38137</v>
      </c>
      <c r="D10" s="4"/>
      <c r="E10" s="4">
        <v>80255664</v>
      </c>
      <c r="F10" s="4"/>
      <c r="G10" s="4">
        <v>26734037</v>
      </c>
      <c r="H10" s="4"/>
      <c r="I10" s="4">
        <v>53521627</v>
      </c>
      <c r="J10" s="4"/>
      <c r="K10" s="4">
        <v>38137</v>
      </c>
      <c r="L10" s="4"/>
      <c r="M10" s="4">
        <v>80255664</v>
      </c>
      <c r="N10" s="4"/>
      <c r="O10" s="4">
        <v>26734037</v>
      </c>
      <c r="P10" s="4"/>
      <c r="Q10" s="4">
        <v>53521627</v>
      </c>
    </row>
    <row r="11" spans="1:17" ht="21" x14ac:dyDescent="0.55000000000000004">
      <c r="A11" s="2" t="s">
        <v>70</v>
      </c>
      <c r="C11" s="4">
        <v>213031</v>
      </c>
      <c r="D11" s="4"/>
      <c r="E11" s="4">
        <v>3027847424</v>
      </c>
      <c r="F11" s="4"/>
      <c r="G11" s="4">
        <v>3027847424</v>
      </c>
      <c r="H11" s="4"/>
      <c r="I11" s="4">
        <v>0</v>
      </c>
      <c r="J11" s="4"/>
      <c r="K11" s="4">
        <v>6728575</v>
      </c>
      <c r="L11" s="4"/>
      <c r="M11" s="4">
        <v>73688922104</v>
      </c>
      <c r="N11" s="4"/>
      <c r="O11" s="4">
        <v>73688922104</v>
      </c>
      <c r="P11" s="4"/>
      <c r="Q11" s="4">
        <v>0</v>
      </c>
    </row>
    <row r="12" spans="1:17" ht="21" x14ac:dyDescent="0.55000000000000004">
      <c r="A12" s="2" t="s">
        <v>61</v>
      </c>
      <c r="C12" s="4">
        <v>15000000</v>
      </c>
      <c r="D12" s="4"/>
      <c r="E12" s="4">
        <v>225058660500</v>
      </c>
      <c r="F12" s="4"/>
      <c r="G12" s="4">
        <v>225058660500</v>
      </c>
      <c r="H12" s="4"/>
      <c r="I12" s="4">
        <v>0</v>
      </c>
      <c r="J12" s="4"/>
      <c r="K12" s="4">
        <v>15000000</v>
      </c>
      <c r="L12" s="4"/>
      <c r="M12" s="4">
        <v>225058660500</v>
      </c>
      <c r="N12" s="4"/>
      <c r="O12" s="4">
        <v>225058660500</v>
      </c>
      <c r="P12" s="4"/>
      <c r="Q12" s="4">
        <v>0</v>
      </c>
    </row>
    <row r="13" spans="1:17" ht="21" x14ac:dyDescent="0.55000000000000004">
      <c r="A13" s="2" t="s">
        <v>72</v>
      </c>
      <c r="C13" s="4">
        <v>1996008</v>
      </c>
      <c r="D13" s="4"/>
      <c r="E13" s="4">
        <v>52782767535</v>
      </c>
      <c r="F13" s="4"/>
      <c r="G13" s="4">
        <v>50046400400</v>
      </c>
      <c r="H13" s="4"/>
      <c r="I13" s="4">
        <v>2736367135</v>
      </c>
      <c r="J13" s="4"/>
      <c r="K13" s="4">
        <v>1996008</v>
      </c>
      <c r="L13" s="4"/>
      <c r="M13" s="4">
        <v>52782767535</v>
      </c>
      <c r="N13" s="4"/>
      <c r="O13" s="4">
        <v>50046400400</v>
      </c>
      <c r="P13" s="4"/>
      <c r="Q13" s="4">
        <v>2736367135</v>
      </c>
    </row>
    <row r="14" spans="1:17" ht="21" x14ac:dyDescent="0.55000000000000004">
      <c r="A14" s="2" t="s">
        <v>17</v>
      </c>
      <c r="C14" s="4">
        <v>38137</v>
      </c>
      <c r="D14" s="4"/>
      <c r="E14" s="4">
        <v>26734037</v>
      </c>
      <c r="F14" s="4"/>
      <c r="G14" s="4">
        <v>26537059</v>
      </c>
      <c r="H14" s="4"/>
      <c r="I14" s="4">
        <v>196978</v>
      </c>
      <c r="J14" s="4"/>
      <c r="K14" s="4">
        <v>38137</v>
      </c>
      <c r="L14" s="4"/>
      <c r="M14" s="4">
        <v>26734037</v>
      </c>
      <c r="N14" s="4"/>
      <c r="O14" s="4">
        <v>26537059</v>
      </c>
      <c r="P14" s="4"/>
      <c r="Q14" s="4">
        <v>196978</v>
      </c>
    </row>
    <row r="15" spans="1:17" ht="21" x14ac:dyDescent="0.55000000000000004">
      <c r="A15" s="2" t="s">
        <v>40</v>
      </c>
      <c r="C15" s="4">
        <v>692234</v>
      </c>
      <c r="D15" s="4"/>
      <c r="E15" s="4">
        <v>10546968474</v>
      </c>
      <c r="F15" s="4"/>
      <c r="G15" s="4">
        <v>7671720963</v>
      </c>
      <c r="H15" s="4"/>
      <c r="I15" s="4">
        <v>2875247511</v>
      </c>
      <c r="J15" s="4"/>
      <c r="K15" s="4">
        <v>692234</v>
      </c>
      <c r="L15" s="4"/>
      <c r="M15" s="4">
        <v>10546968474</v>
      </c>
      <c r="N15" s="4"/>
      <c r="O15" s="4">
        <v>7671720963</v>
      </c>
      <c r="P15" s="4"/>
      <c r="Q15" s="4">
        <v>2875247511</v>
      </c>
    </row>
    <row r="16" spans="1:17" ht="21" x14ac:dyDescent="0.55000000000000004">
      <c r="A16" s="2" t="s">
        <v>51</v>
      </c>
      <c r="C16" s="4">
        <v>24855665</v>
      </c>
      <c r="D16" s="4"/>
      <c r="E16" s="4">
        <v>47526683097</v>
      </c>
      <c r="F16" s="4"/>
      <c r="G16" s="4">
        <v>48752134406</v>
      </c>
      <c r="H16" s="4"/>
      <c r="I16" s="4">
        <v>-1225451309</v>
      </c>
      <c r="J16" s="4"/>
      <c r="K16" s="4">
        <v>35125645</v>
      </c>
      <c r="L16" s="4"/>
      <c r="M16" s="4">
        <v>65109234503</v>
      </c>
      <c r="N16" s="4"/>
      <c r="O16" s="4">
        <v>68508627880</v>
      </c>
      <c r="P16" s="4"/>
      <c r="Q16" s="4">
        <v>-3399393377</v>
      </c>
    </row>
    <row r="17" spans="1:17" ht="21" x14ac:dyDescent="0.55000000000000004">
      <c r="A17" s="2" t="s">
        <v>18</v>
      </c>
      <c r="C17" s="4">
        <v>108053</v>
      </c>
      <c r="D17" s="4"/>
      <c r="E17" s="4">
        <v>54026500</v>
      </c>
      <c r="F17" s="4"/>
      <c r="G17" s="4">
        <v>53705042</v>
      </c>
      <c r="H17" s="4"/>
      <c r="I17" s="4">
        <v>321458</v>
      </c>
      <c r="J17" s="4"/>
      <c r="K17" s="4">
        <v>108053</v>
      </c>
      <c r="L17" s="4"/>
      <c r="M17" s="4">
        <v>54026500</v>
      </c>
      <c r="N17" s="4"/>
      <c r="O17" s="4">
        <v>53705042</v>
      </c>
      <c r="P17" s="4"/>
      <c r="Q17" s="4">
        <v>321458</v>
      </c>
    </row>
    <row r="18" spans="1:17" ht="21" x14ac:dyDescent="0.55000000000000004">
      <c r="A18" s="2" t="s">
        <v>44</v>
      </c>
      <c r="C18" s="4">
        <v>2033146</v>
      </c>
      <c r="D18" s="4"/>
      <c r="E18" s="4">
        <v>45393441762</v>
      </c>
      <c r="F18" s="4"/>
      <c r="G18" s="4">
        <v>29558087981</v>
      </c>
      <c r="H18" s="4"/>
      <c r="I18" s="4">
        <v>15835353781</v>
      </c>
      <c r="J18" s="4"/>
      <c r="K18" s="4">
        <v>11979884</v>
      </c>
      <c r="L18" s="4"/>
      <c r="M18" s="4">
        <v>225757345419</v>
      </c>
      <c r="N18" s="4"/>
      <c r="O18" s="4">
        <v>174164799401</v>
      </c>
      <c r="P18" s="4"/>
      <c r="Q18" s="4">
        <v>51592546018</v>
      </c>
    </row>
    <row r="19" spans="1:17" ht="21" x14ac:dyDescent="0.55000000000000004">
      <c r="A19" s="2" t="s">
        <v>18</v>
      </c>
      <c r="C19" s="4">
        <v>108053</v>
      </c>
      <c r="D19" s="4"/>
      <c r="E19" s="4">
        <v>139971358</v>
      </c>
      <c r="F19" s="4"/>
      <c r="G19" s="4">
        <v>54026500</v>
      </c>
      <c r="H19" s="4"/>
      <c r="I19" s="4">
        <v>85944858</v>
      </c>
      <c r="J19" s="4"/>
      <c r="K19" s="4">
        <v>108053</v>
      </c>
      <c r="L19" s="4"/>
      <c r="M19" s="4">
        <v>139971358</v>
      </c>
      <c r="N19" s="4"/>
      <c r="O19" s="4">
        <v>54026500</v>
      </c>
      <c r="P19" s="4"/>
      <c r="Q19" s="4">
        <v>85944858</v>
      </c>
    </row>
    <row r="20" spans="1:17" ht="21" x14ac:dyDescent="0.55000000000000004">
      <c r="A20" s="2" t="s">
        <v>168</v>
      </c>
      <c r="C20" s="4">
        <v>0</v>
      </c>
      <c r="D20" s="4"/>
      <c r="E20" s="4">
        <v>0</v>
      </c>
      <c r="F20" s="4"/>
      <c r="G20" s="4">
        <v>0</v>
      </c>
      <c r="H20" s="4"/>
      <c r="I20" s="4">
        <v>0</v>
      </c>
      <c r="J20" s="4"/>
      <c r="K20" s="4">
        <v>8109716</v>
      </c>
      <c r="L20" s="4"/>
      <c r="M20" s="4">
        <v>13875724076</v>
      </c>
      <c r="N20" s="4"/>
      <c r="O20" s="4">
        <v>13875724076</v>
      </c>
      <c r="P20" s="4"/>
      <c r="Q20" s="4">
        <v>0</v>
      </c>
    </row>
    <row r="21" spans="1:17" ht="21" x14ac:dyDescent="0.55000000000000004">
      <c r="A21" s="2" t="s">
        <v>137</v>
      </c>
      <c r="C21" s="4">
        <v>0</v>
      </c>
      <c r="D21" s="4"/>
      <c r="E21" s="4">
        <v>0</v>
      </c>
      <c r="F21" s="4"/>
      <c r="G21" s="4">
        <v>0</v>
      </c>
      <c r="H21" s="4"/>
      <c r="I21" s="4">
        <v>0</v>
      </c>
      <c r="J21" s="4"/>
      <c r="K21" s="4">
        <v>34100000</v>
      </c>
      <c r="L21" s="4"/>
      <c r="M21" s="4">
        <v>144520392583</v>
      </c>
      <c r="N21" s="4"/>
      <c r="O21" s="4">
        <v>194562160402</v>
      </c>
      <c r="P21" s="4"/>
      <c r="Q21" s="4">
        <v>-50041767819</v>
      </c>
    </row>
    <row r="22" spans="1:17" ht="21" x14ac:dyDescent="0.55000000000000004">
      <c r="A22" s="2" t="s">
        <v>47</v>
      </c>
      <c r="C22" s="4">
        <v>0</v>
      </c>
      <c r="D22" s="4"/>
      <c r="E22" s="4">
        <v>0</v>
      </c>
      <c r="F22" s="4"/>
      <c r="G22" s="4">
        <v>0</v>
      </c>
      <c r="H22" s="4"/>
      <c r="I22" s="4">
        <v>0</v>
      </c>
      <c r="J22" s="4"/>
      <c r="K22" s="4">
        <v>10284146</v>
      </c>
      <c r="L22" s="4"/>
      <c r="M22" s="4">
        <v>81238673200</v>
      </c>
      <c r="N22" s="4"/>
      <c r="O22" s="4">
        <v>85668365335</v>
      </c>
      <c r="P22" s="4"/>
      <c r="Q22" s="4">
        <v>-4429692135</v>
      </c>
    </row>
    <row r="23" spans="1:17" ht="21" x14ac:dyDescent="0.55000000000000004">
      <c r="A23" s="2" t="s">
        <v>16</v>
      </c>
      <c r="C23" s="4">
        <v>0</v>
      </c>
      <c r="D23" s="4"/>
      <c r="E23" s="4">
        <v>0</v>
      </c>
      <c r="F23" s="4"/>
      <c r="G23" s="4">
        <v>0</v>
      </c>
      <c r="H23" s="4"/>
      <c r="I23" s="4">
        <v>0</v>
      </c>
      <c r="J23" s="4"/>
      <c r="K23" s="4">
        <v>1050000</v>
      </c>
      <c r="L23" s="4"/>
      <c r="M23" s="4">
        <v>3803679935</v>
      </c>
      <c r="N23" s="4"/>
      <c r="O23" s="4">
        <v>4112132632</v>
      </c>
      <c r="P23" s="4"/>
      <c r="Q23" s="4">
        <v>-308452697</v>
      </c>
    </row>
    <row r="24" spans="1:17" ht="21" x14ac:dyDescent="0.55000000000000004">
      <c r="A24" s="2" t="s">
        <v>169</v>
      </c>
      <c r="C24" s="4">
        <v>0</v>
      </c>
      <c r="D24" s="4"/>
      <c r="E24" s="4">
        <v>0</v>
      </c>
      <c r="F24" s="4"/>
      <c r="G24" s="4">
        <v>0</v>
      </c>
      <c r="H24" s="4"/>
      <c r="I24" s="4">
        <v>0</v>
      </c>
      <c r="J24" s="4"/>
      <c r="K24" s="4">
        <v>3200000</v>
      </c>
      <c r="L24" s="4"/>
      <c r="M24" s="4">
        <v>8575768785</v>
      </c>
      <c r="N24" s="4"/>
      <c r="O24" s="4">
        <v>15625600000</v>
      </c>
      <c r="P24" s="4"/>
      <c r="Q24" s="4">
        <v>-7049831215</v>
      </c>
    </row>
    <row r="25" spans="1:17" ht="21" x14ac:dyDescent="0.55000000000000004">
      <c r="A25" s="2" t="s">
        <v>56</v>
      </c>
      <c r="C25" s="4">
        <v>0</v>
      </c>
      <c r="D25" s="4"/>
      <c r="E25" s="4">
        <v>0</v>
      </c>
      <c r="F25" s="4"/>
      <c r="G25" s="4">
        <v>0</v>
      </c>
      <c r="H25" s="4"/>
      <c r="I25" s="4">
        <v>0</v>
      </c>
      <c r="J25" s="4"/>
      <c r="K25" s="4">
        <v>1000000</v>
      </c>
      <c r="L25" s="4"/>
      <c r="M25" s="4">
        <v>6361920111</v>
      </c>
      <c r="N25" s="4"/>
      <c r="O25" s="4">
        <v>7495137004</v>
      </c>
      <c r="P25" s="4"/>
      <c r="Q25" s="4">
        <v>-1133216893</v>
      </c>
    </row>
    <row r="26" spans="1:17" ht="21" x14ac:dyDescent="0.55000000000000004">
      <c r="A26" s="2" t="s">
        <v>170</v>
      </c>
      <c r="C26" s="4">
        <v>0</v>
      </c>
      <c r="D26" s="4"/>
      <c r="E26" s="4">
        <v>0</v>
      </c>
      <c r="F26" s="4"/>
      <c r="G26" s="4">
        <v>0</v>
      </c>
      <c r="H26" s="4"/>
      <c r="I26" s="4">
        <v>0</v>
      </c>
      <c r="J26" s="4"/>
      <c r="K26" s="4">
        <v>600000</v>
      </c>
      <c r="L26" s="4"/>
      <c r="M26" s="4">
        <v>11845748848</v>
      </c>
      <c r="N26" s="4"/>
      <c r="O26" s="4">
        <v>12143314800</v>
      </c>
      <c r="P26" s="4"/>
      <c r="Q26" s="4">
        <v>-297565952</v>
      </c>
    </row>
    <row r="27" spans="1:17" ht="21" x14ac:dyDescent="0.55000000000000004">
      <c r="A27" s="2" t="s">
        <v>171</v>
      </c>
      <c r="C27" s="4">
        <v>0</v>
      </c>
      <c r="D27" s="4"/>
      <c r="E27" s="4">
        <v>0</v>
      </c>
      <c r="F27" s="4"/>
      <c r="G27" s="4">
        <v>0</v>
      </c>
      <c r="H27" s="4"/>
      <c r="I27" s="4">
        <v>0</v>
      </c>
      <c r="J27" s="4"/>
      <c r="K27" s="4">
        <v>6051141</v>
      </c>
      <c r="L27" s="4"/>
      <c r="M27" s="4">
        <v>131386286649</v>
      </c>
      <c r="N27" s="4"/>
      <c r="O27" s="4">
        <v>103237245690</v>
      </c>
      <c r="P27" s="4"/>
      <c r="Q27" s="4">
        <v>28149040959</v>
      </c>
    </row>
    <row r="28" spans="1:17" ht="21" x14ac:dyDescent="0.55000000000000004">
      <c r="A28" s="2" t="s">
        <v>43</v>
      </c>
      <c r="C28" s="4">
        <v>0</v>
      </c>
      <c r="D28" s="4"/>
      <c r="E28" s="4">
        <v>0</v>
      </c>
      <c r="F28" s="4"/>
      <c r="G28" s="4">
        <v>0</v>
      </c>
      <c r="H28" s="4"/>
      <c r="I28" s="4">
        <v>0</v>
      </c>
      <c r="J28" s="4"/>
      <c r="K28" s="4">
        <v>1500000</v>
      </c>
      <c r="L28" s="4"/>
      <c r="M28" s="4">
        <v>17922721575</v>
      </c>
      <c r="N28" s="4"/>
      <c r="O28" s="4">
        <v>21774451749</v>
      </c>
      <c r="P28" s="4"/>
      <c r="Q28" s="4">
        <v>-3851730174</v>
      </c>
    </row>
    <row r="29" spans="1:17" ht="21" x14ac:dyDescent="0.55000000000000004">
      <c r="A29" s="2" t="s">
        <v>172</v>
      </c>
      <c r="C29" s="4">
        <v>0</v>
      </c>
      <c r="D29" s="4"/>
      <c r="E29" s="4">
        <v>0</v>
      </c>
      <c r="F29" s="4"/>
      <c r="G29" s="4">
        <v>0</v>
      </c>
      <c r="H29" s="4"/>
      <c r="I29" s="4">
        <v>0</v>
      </c>
      <c r="J29" s="4"/>
      <c r="K29" s="4">
        <v>2550000</v>
      </c>
      <c r="L29" s="4"/>
      <c r="M29" s="4">
        <v>196638996422</v>
      </c>
      <c r="N29" s="4"/>
      <c r="O29" s="4">
        <v>201372003958</v>
      </c>
      <c r="P29" s="4"/>
      <c r="Q29" s="4">
        <v>-4733007536</v>
      </c>
    </row>
    <row r="30" spans="1:17" ht="21" x14ac:dyDescent="0.55000000000000004">
      <c r="A30" s="2" t="s">
        <v>68</v>
      </c>
      <c r="C30" s="4">
        <v>0</v>
      </c>
      <c r="D30" s="4"/>
      <c r="E30" s="4">
        <v>0</v>
      </c>
      <c r="F30" s="4"/>
      <c r="G30" s="4">
        <v>0</v>
      </c>
      <c r="H30" s="4"/>
      <c r="I30" s="4">
        <v>0</v>
      </c>
      <c r="J30" s="4"/>
      <c r="K30" s="4">
        <v>2490764</v>
      </c>
      <c r="L30" s="4"/>
      <c r="M30" s="4">
        <v>33723668490</v>
      </c>
      <c r="N30" s="4"/>
      <c r="O30" s="4">
        <v>42264363298</v>
      </c>
      <c r="P30" s="4"/>
      <c r="Q30" s="4">
        <v>-8540694808</v>
      </c>
    </row>
    <row r="31" spans="1:17" ht="21" x14ac:dyDescent="0.55000000000000004">
      <c r="A31" s="2" t="s">
        <v>142</v>
      </c>
      <c r="C31" s="4">
        <v>0</v>
      </c>
      <c r="D31" s="4"/>
      <c r="E31" s="4">
        <v>0</v>
      </c>
      <c r="F31" s="4"/>
      <c r="G31" s="4">
        <v>0</v>
      </c>
      <c r="H31" s="4"/>
      <c r="I31" s="4">
        <v>0</v>
      </c>
      <c r="J31" s="4"/>
      <c r="K31" s="4">
        <v>785000</v>
      </c>
      <c r="L31" s="4"/>
      <c r="M31" s="4">
        <v>67708154446</v>
      </c>
      <c r="N31" s="4"/>
      <c r="O31" s="4">
        <v>73350949500</v>
      </c>
      <c r="P31" s="4"/>
      <c r="Q31" s="4">
        <v>-5642795054</v>
      </c>
    </row>
    <row r="32" spans="1:17" ht="21" x14ac:dyDescent="0.55000000000000004">
      <c r="A32" s="2" t="s">
        <v>39</v>
      </c>
      <c r="C32" s="4">
        <v>0</v>
      </c>
      <c r="D32" s="4"/>
      <c r="E32" s="4">
        <v>0</v>
      </c>
      <c r="F32" s="4"/>
      <c r="G32" s="4">
        <v>0</v>
      </c>
      <c r="H32" s="4"/>
      <c r="I32" s="4">
        <v>0</v>
      </c>
      <c r="J32" s="4"/>
      <c r="K32" s="4">
        <v>16206640</v>
      </c>
      <c r="L32" s="4"/>
      <c r="M32" s="4">
        <v>181483304550</v>
      </c>
      <c r="N32" s="4"/>
      <c r="O32" s="4">
        <v>167747817323</v>
      </c>
      <c r="P32" s="4"/>
      <c r="Q32" s="4">
        <v>13735487227</v>
      </c>
    </row>
    <row r="33" spans="1:17" ht="21" x14ac:dyDescent="0.55000000000000004">
      <c r="A33" s="2" t="s">
        <v>42</v>
      </c>
      <c r="C33" s="4">
        <v>0</v>
      </c>
      <c r="D33" s="4"/>
      <c r="E33" s="4">
        <v>0</v>
      </c>
      <c r="F33" s="4"/>
      <c r="G33" s="4">
        <v>0</v>
      </c>
      <c r="H33" s="4"/>
      <c r="I33" s="4">
        <v>0</v>
      </c>
      <c r="J33" s="4"/>
      <c r="K33" s="4">
        <v>16104090</v>
      </c>
      <c r="L33" s="4"/>
      <c r="M33" s="4">
        <v>69721004237</v>
      </c>
      <c r="N33" s="4"/>
      <c r="O33" s="4">
        <v>82200295525</v>
      </c>
      <c r="P33" s="4"/>
      <c r="Q33" s="4">
        <v>-12479291288</v>
      </c>
    </row>
    <row r="34" spans="1:17" ht="21" x14ac:dyDescent="0.55000000000000004">
      <c r="A34" s="2" t="s">
        <v>157</v>
      </c>
      <c r="C34" s="4">
        <v>0</v>
      </c>
      <c r="D34" s="4"/>
      <c r="E34" s="4">
        <v>0</v>
      </c>
      <c r="F34" s="4"/>
      <c r="G34" s="4">
        <v>0</v>
      </c>
      <c r="H34" s="4"/>
      <c r="I34" s="4">
        <v>0</v>
      </c>
      <c r="J34" s="4"/>
      <c r="K34" s="4">
        <v>19911768</v>
      </c>
      <c r="L34" s="4"/>
      <c r="M34" s="4">
        <v>59070606590</v>
      </c>
      <c r="N34" s="4"/>
      <c r="O34" s="4">
        <v>58211568000</v>
      </c>
      <c r="P34" s="4"/>
      <c r="Q34" s="4">
        <v>859038590</v>
      </c>
    </row>
    <row r="35" spans="1:17" ht="21" x14ac:dyDescent="0.55000000000000004">
      <c r="A35" s="2" t="s">
        <v>160</v>
      </c>
      <c r="C35" s="4">
        <v>0</v>
      </c>
      <c r="D35" s="4"/>
      <c r="E35" s="4">
        <v>0</v>
      </c>
      <c r="F35" s="4"/>
      <c r="G35" s="4">
        <v>0</v>
      </c>
      <c r="H35" s="4"/>
      <c r="I35" s="4">
        <v>0</v>
      </c>
      <c r="J35" s="4"/>
      <c r="K35" s="4">
        <v>5000000</v>
      </c>
      <c r="L35" s="4"/>
      <c r="M35" s="4">
        <v>99125858723</v>
      </c>
      <c r="N35" s="4"/>
      <c r="O35" s="4">
        <v>100089800000</v>
      </c>
      <c r="P35" s="4"/>
      <c r="Q35" s="4">
        <v>-963941277</v>
      </c>
    </row>
    <row r="36" spans="1:17" ht="21" x14ac:dyDescent="0.55000000000000004">
      <c r="A36" s="2" t="s">
        <v>173</v>
      </c>
      <c r="C36" s="4">
        <v>0</v>
      </c>
      <c r="D36" s="4"/>
      <c r="E36" s="4">
        <v>0</v>
      </c>
      <c r="F36" s="4"/>
      <c r="G36" s="4">
        <v>0</v>
      </c>
      <c r="H36" s="4"/>
      <c r="I36" s="4">
        <v>0</v>
      </c>
      <c r="J36" s="4"/>
      <c r="K36" s="4">
        <v>9500000</v>
      </c>
      <c r="L36" s="4"/>
      <c r="M36" s="4">
        <v>32481206474</v>
      </c>
      <c r="N36" s="4"/>
      <c r="O36" s="4">
        <v>32060597625</v>
      </c>
      <c r="P36" s="4"/>
      <c r="Q36" s="4">
        <v>420608849</v>
      </c>
    </row>
    <row r="37" spans="1:17" ht="21" x14ac:dyDescent="0.55000000000000004">
      <c r="A37" s="2" t="s">
        <v>174</v>
      </c>
      <c r="C37" s="4">
        <v>0</v>
      </c>
      <c r="D37" s="4"/>
      <c r="E37" s="4">
        <v>0</v>
      </c>
      <c r="F37" s="4"/>
      <c r="G37" s="4">
        <v>0</v>
      </c>
      <c r="H37" s="4"/>
      <c r="I37" s="4">
        <v>0</v>
      </c>
      <c r="J37" s="4"/>
      <c r="K37" s="4">
        <v>3000000</v>
      </c>
      <c r="L37" s="4"/>
      <c r="M37" s="4">
        <v>84096630000</v>
      </c>
      <c r="N37" s="4"/>
      <c r="O37" s="4">
        <v>67909952524</v>
      </c>
      <c r="P37" s="4"/>
      <c r="Q37" s="4">
        <v>16186677476</v>
      </c>
    </row>
    <row r="38" spans="1:17" ht="21" x14ac:dyDescent="0.55000000000000004">
      <c r="A38" s="2" t="s">
        <v>130</v>
      </c>
      <c r="C38" s="4">
        <v>0</v>
      </c>
      <c r="D38" s="4"/>
      <c r="E38" s="4">
        <v>0</v>
      </c>
      <c r="F38" s="4"/>
      <c r="G38" s="4">
        <v>0</v>
      </c>
      <c r="H38" s="4"/>
      <c r="I38" s="4">
        <v>0</v>
      </c>
      <c r="J38" s="4"/>
      <c r="K38" s="4">
        <v>6000000</v>
      </c>
      <c r="L38" s="4"/>
      <c r="M38" s="4">
        <v>37491184081</v>
      </c>
      <c r="N38" s="4"/>
      <c r="O38" s="4">
        <v>49205475000</v>
      </c>
      <c r="P38" s="4"/>
      <c r="Q38" s="4">
        <v>-11714290919</v>
      </c>
    </row>
    <row r="39" spans="1:17" ht="21" x14ac:dyDescent="0.55000000000000004">
      <c r="A39" s="2" t="s">
        <v>175</v>
      </c>
      <c r="C39" s="4">
        <v>0</v>
      </c>
      <c r="D39" s="4"/>
      <c r="E39" s="4">
        <v>0</v>
      </c>
      <c r="F39" s="4"/>
      <c r="G39" s="4">
        <v>0</v>
      </c>
      <c r="H39" s="4"/>
      <c r="I39" s="4">
        <v>0</v>
      </c>
      <c r="J39" s="4"/>
      <c r="K39" s="4">
        <v>1003998</v>
      </c>
      <c r="L39" s="4"/>
      <c r="M39" s="4">
        <v>2395539228</v>
      </c>
      <c r="N39" s="4"/>
      <c r="O39" s="4">
        <v>2395539228</v>
      </c>
      <c r="P39" s="4"/>
      <c r="Q39" s="4">
        <v>0</v>
      </c>
    </row>
    <row r="40" spans="1:17" ht="21" x14ac:dyDescent="0.55000000000000004">
      <c r="A40" s="2" t="s">
        <v>30</v>
      </c>
      <c r="C40" s="4">
        <v>0</v>
      </c>
      <c r="D40" s="4"/>
      <c r="E40" s="4">
        <v>0</v>
      </c>
      <c r="F40" s="4"/>
      <c r="G40" s="4">
        <v>0</v>
      </c>
      <c r="H40" s="4"/>
      <c r="I40" s="4">
        <v>0</v>
      </c>
      <c r="J40" s="4"/>
      <c r="K40" s="4">
        <v>5912917</v>
      </c>
      <c r="L40" s="4"/>
      <c r="M40" s="4">
        <v>42335658950</v>
      </c>
      <c r="N40" s="4"/>
      <c r="O40" s="4">
        <v>40390440528</v>
      </c>
      <c r="P40" s="4"/>
      <c r="Q40" s="4">
        <v>1945218422</v>
      </c>
    </row>
    <row r="41" spans="1:17" ht="21" x14ac:dyDescent="0.55000000000000004">
      <c r="A41" s="2" t="s">
        <v>52</v>
      </c>
      <c r="C41" s="4">
        <v>0</v>
      </c>
      <c r="D41" s="4"/>
      <c r="E41" s="4">
        <v>0</v>
      </c>
      <c r="F41" s="4"/>
      <c r="G41" s="4">
        <v>0</v>
      </c>
      <c r="H41" s="4"/>
      <c r="I41" s="4">
        <v>0</v>
      </c>
      <c r="J41" s="4"/>
      <c r="K41" s="4">
        <v>336558</v>
      </c>
      <c r="L41" s="4"/>
      <c r="M41" s="4">
        <v>10308552592</v>
      </c>
      <c r="N41" s="4"/>
      <c r="O41" s="4">
        <v>10357854708</v>
      </c>
      <c r="P41" s="4"/>
      <c r="Q41" s="4">
        <v>-49302116</v>
      </c>
    </row>
    <row r="42" spans="1:17" ht="21" x14ac:dyDescent="0.55000000000000004">
      <c r="A42" s="2" t="s">
        <v>50</v>
      </c>
      <c r="C42" s="4">
        <v>0</v>
      </c>
      <c r="D42" s="4"/>
      <c r="E42" s="4">
        <v>0</v>
      </c>
      <c r="F42" s="4"/>
      <c r="G42" s="4">
        <v>0</v>
      </c>
      <c r="H42" s="4"/>
      <c r="I42" s="4">
        <v>0</v>
      </c>
      <c r="J42" s="4"/>
      <c r="K42" s="4">
        <v>13356715</v>
      </c>
      <c r="L42" s="4"/>
      <c r="M42" s="4">
        <v>77931269454</v>
      </c>
      <c r="N42" s="4"/>
      <c r="O42" s="4">
        <v>92044358396</v>
      </c>
      <c r="P42" s="4"/>
      <c r="Q42" s="4">
        <v>-14113088942</v>
      </c>
    </row>
    <row r="43" spans="1:17" ht="21" x14ac:dyDescent="0.55000000000000004">
      <c r="A43" s="2" t="s">
        <v>20</v>
      </c>
      <c r="C43" s="4">
        <v>0</v>
      </c>
      <c r="D43" s="4"/>
      <c r="E43" s="4">
        <v>0</v>
      </c>
      <c r="F43" s="4"/>
      <c r="G43" s="4">
        <v>0</v>
      </c>
      <c r="H43" s="4"/>
      <c r="I43" s="4">
        <v>0</v>
      </c>
      <c r="J43" s="4"/>
      <c r="K43" s="4">
        <v>4336</v>
      </c>
      <c r="L43" s="4"/>
      <c r="M43" s="4">
        <v>552508297</v>
      </c>
      <c r="N43" s="4"/>
      <c r="O43" s="4">
        <v>481504651</v>
      </c>
      <c r="P43" s="4"/>
      <c r="Q43" s="4">
        <v>71003646</v>
      </c>
    </row>
    <row r="44" spans="1:17" ht="21" x14ac:dyDescent="0.55000000000000004">
      <c r="A44" s="2" t="s">
        <v>176</v>
      </c>
      <c r="C44" s="4">
        <v>0</v>
      </c>
      <c r="D44" s="4"/>
      <c r="E44" s="4">
        <v>0</v>
      </c>
      <c r="F44" s="4"/>
      <c r="G44" s="4">
        <v>0</v>
      </c>
      <c r="H44" s="4"/>
      <c r="I44" s="4">
        <v>0</v>
      </c>
      <c r="J44" s="4"/>
      <c r="K44" s="4">
        <v>8021784</v>
      </c>
      <c r="L44" s="4"/>
      <c r="M44" s="4">
        <v>79740504887</v>
      </c>
      <c r="N44" s="4"/>
      <c r="O44" s="4">
        <v>76957710594</v>
      </c>
      <c r="P44" s="4"/>
      <c r="Q44" s="4">
        <v>2782794293</v>
      </c>
    </row>
    <row r="45" spans="1:17" ht="21" x14ac:dyDescent="0.55000000000000004">
      <c r="A45" s="2" t="s">
        <v>55</v>
      </c>
      <c r="C45" s="4">
        <v>0</v>
      </c>
      <c r="D45" s="4"/>
      <c r="E45" s="4">
        <v>0</v>
      </c>
      <c r="F45" s="4"/>
      <c r="G45" s="4">
        <v>0</v>
      </c>
      <c r="H45" s="4"/>
      <c r="I45" s="4">
        <v>0</v>
      </c>
      <c r="J45" s="4"/>
      <c r="K45" s="4">
        <v>1222427</v>
      </c>
      <c r="L45" s="4"/>
      <c r="M45" s="4">
        <v>12985214387</v>
      </c>
      <c r="N45" s="4"/>
      <c r="O45" s="4">
        <v>11120029562</v>
      </c>
      <c r="P45" s="4"/>
      <c r="Q45" s="4">
        <v>1865184825</v>
      </c>
    </row>
    <row r="46" spans="1:17" ht="21" x14ac:dyDescent="0.55000000000000004">
      <c r="A46" s="2" t="s">
        <v>34</v>
      </c>
      <c r="C46" s="4">
        <v>0</v>
      </c>
      <c r="D46" s="4"/>
      <c r="E46" s="4">
        <v>0</v>
      </c>
      <c r="F46" s="4"/>
      <c r="G46" s="4">
        <v>0</v>
      </c>
      <c r="H46" s="4"/>
      <c r="I46" s="4">
        <v>0</v>
      </c>
      <c r="J46" s="4"/>
      <c r="K46" s="4">
        <v>15511306</v>
      </c>
      <c r="L46" s="4"/>
      <c r="M46" s="4">
        <v>208381608230</v>
      </c>
      <c r="N46" s="4"/>
      <c r="O46" s="4">
        <v>201935224811</v>
      </c>
      <c r="P46" s="4"/>
      <c r="Q46" s="4">
        <v>6446383419</v>
      </c>
    </row>
    <row r="47" spans="1:17" ht="21" x14ac:dyDescent="0.55000000000000004">
      <c r="A47" s="2" t="s">
        <v>162</v>
      </c>
      <c r="C47" s="4">
        <v>0</v>
      </c>
      <c r="D47" s="4"/>
      <c r="E47" s="4">
        <v>0</v>
      </c>
      <c r="F47" s="4"/>
      <c r="G47" s="4">
        <v>0</v>
      </c>
      <c r="H47" s="4"/>
      <c r="I47" s="4">
        <v>0</v>
      </c>
      <c r="J47" s="4"/>
      <c r="K47" s="4">
        <v>25453</v>
      </c>
      <c r="L47" s="4"/>
      <c r="M47" s="4">
        <v>130176505</v>
      </c>
      <c r="N47" s="4"/>
      <c r="O47" s="4">
        <v>25453000</v>
      </c>
      <c r="P47" s="4"/>
      <c r="Q47" s="4">
        <v>104723505</v>
      </c>
    </row>
    <row r="48" spans="1:17" ht="21" x14ac:dyDescent="0.55000000000000004">
      <c r="A48" s="2" t="s">
        <v>177</v>
      </c>
      <c r="C48" s="4">
        <v>0</v>
      </c>
      <c r="D48" s="4"/>
      <c r="E48" s="4">
        <v>0</v>
      </c>
      <c r="F48" s="4"/>
      <c r="G48" s="4">
        <v>0</v>
      </c>
      <c r="H48" s="4"/>
      <c r="I48" s="4">
        <v>0</v>
      </c>
      <c r="J48" s="4"/>
      <c r="K48" s="4">
        <v>1405546</v>
      </c>
      <c r="L48" s="4"/>
      <c r="M48" s="4">
        <v>17050387214</v>
      </c>
      <c r="N48" s="4"/>
      <c r="O48" s="4">
        <v>16960941494</v>
      </c>
      <c r="P48" s="4"/>
      <c r="Q48" s="4">
        <v>89445720</v>
      </c>
    </row>
    <row r="49" spans="1:17" ht="21" x14ac:dyDescent="0.55000000000000004">
      <c r="A49" s="2" t="s">
        <v>21</v>
      </c>
      <c r="C49" s="4">
        <v>0</v>
      </c>
      <c r="D49" s="4"/>
      <c r="E49" s="4">
        <v>0</v>
      </c>
      <c r="F49" s="4"/>
      <c r="G49" s="4">
        <v>0</v>
      </c>
      <c r="H49" s="4"/>
      <c r="I49" s="4">
        <v>0</v>
      </c>
      <c r="J49" s="4"/>
      <c r="K49" s="4">
        <v>8801504</v>
      </c>
      <c r="L49" s="4"/>
      <c r="M49" s="4">
        <v>82509483426</v>
      </c>
      <c r="N49" s="4"/>
      <c r="O49" s="4">
        <v>79760506310</v>
      </c>
      <c r="P49" s="4"/>
      <c r="Q49" s="4">
        <v>2748977116</v>
      </c>
    </row>
    <row r="50" spans="1:17" ht="21" x14ac:dyDescent="0.55000000000000004">
      <c r="A50" s="2" t="s">
        <v>178</v>
      </c>
      <c r="C50" s="4">
        <v>0</v>
      </c>
      <c r="D50" s="4"/>
      <c r="E50" s="4">
        <v>0</v>
      </c>
      <c r="F50" s="4"/>
      <c r="G50" s="4">
        <v>0</v>
      </c>
      <c r="H50" s="4"/>
      <c r="I50" s="4">
        <v>0</v>
      </c>
      <c r="J50" s="4"/>
      <c r="K50" s="4">
        <v>7800000</v>
      </c>
      <c r="L50" s="4"/>
      <c r="M50" s="4">
        <v>74287552059</v>
      </c>
      <c r="N50" s="4"/>
      <c r="O50" s="4">
        <v>84281523300</v>
      </c>
      <c r="P50" s="4"/>
      <c r="Q50" s="4">
        <v>-9993971241</v>
      </c>
    </row>
    <row r="51" spans="1:17" ht="21" x14ac:dyDescent="0.55000000000000004">
      <c r="A51" s="2" t="s">
        <v>154</v>
      </c>
      <c r="C51" s="4">
        <v>0</v>
      </c>
      <c r="D51" s="4"/>
      <c r="E51" s="4">
        <v>0</v>
      </c>
      <c r="F51" s="4"/>
      <c r="G51" s="4">
        <v>0</v>
      </c>
      <c r="H51" s="4"/>
      <c r="I51" s="4">
        <v>0</v>
      </c>
      <c r="J51" s="4"/>
      <c r="K51" s="4">
        <v>49380632</v>
      </c>
      <c r="L51" s="4"/>
      <c r="M51" s="4">
        <v>102781442136</v>
      </c>
      <c r="N51" s="4"/>
      <c r="O51" s="4">
        <v>115992149137</v>
      </c>
      <c r="P51" s="4"/>
      <c r="Q51" s="4">
        <v>-13210707001</v>
      </c>
    </row>
    <row r="52" spans="1:17" ht="21" x14ac:dyDescent="0.55000000000000004">
      <c r="A52" s="2" t="s">
        <v>25</v>
      </c>
      <c r="C52" s="4">
        <v>0</v>
      </c>
      <c r="D52" s="4"/>
      <c r="E52" s="4">
        <v>0</v>
      </c>
      <c r="F52" s="4"/>
      <c r="G52" s="4">
        <v>0</v>
      </c>
      <c r="H52" s="4"/>
      <c r="I52" s="4">
        <v>0</v>
      </c>
      <c r="J52" s="4"/>
      <c r="K52" s="4">
        <v>4173330</v>
      </c>
      <c r="L52" s="4"/>
      <c r="M52" s="4">
        <v>24810405177</v>
      </c>
      <c r="N52" s="4"/>
      <c r="O52" s="4">
        <v>26428548223</v>
      </c>
      <c r="P52" s="4"/>
      <c r="Q52" s="4">
        <v>-1618143046</v>
      </c>
    </row>
    <row r="53" spans="1:17" ht="21" x14ac:dyDescent="0.55000000000000004">
      <c r="A53" s="2" t="s">
        <v>162</v>
      </c>
      <c r="C53" s="4">
        <v>0</v>
      </c>
      <c r="D53" s="4"/>
      <c r="E53" s="4">
        <v>0</v>
      </c>
      <c r="F53" s="4"/>
      <c r="G53" s="4">
        <v>0</v>
      </c>
      <c r="H53" s="4"/>
      <c r="I53" s="4">
        <v>0</v>
      </c>
      <c r="J53" s="4"/>
      <c r="K53" s="4">
        <v>25453</v>
      </c>
      <c r="L53" s="4"/>
      <c r="M53" s="4">
        <v>25453000</v>
      </c>
      <c r="N53" s="4"/>
      <c r="O53" s="4">
        <v>25301554</v>
      </c>
      <c r="P53" s="4"/>
      <c r="Q53" s="4">
        <v>151446</v>
      </c>
    </row>
    <row r="54" spans="1:17" ht="21" x14ac:dyDescent="0.55000000000000004">
      <c r="A54" s="2" t="s">
        <v>179</v>
      </c>
      <c r="C54" s="4">
        <v>0</v>
      </c>
      <c r="D54" s="4"/>
      <c r="E54" s="4">
        <v>0</v>
      </c>
      <c r="F54" s="4"/>
      <c r="G54" s="4">
        <v>0</v>
      </c>
      <c r="H54" s="4"/>
      <c r="I54" s="4">
        <v>0</v>
      </c>
      <c r="J54" s="4"/>
      <c r="K54" s="4">
        <v>4750000</v>
      </c>
      <c r="L54" s="4"/>
      <c r="M54" s="4">
        <v>41931335035</v>
      </c>
      <c r="N54" s="4"/>
      <c r="O54" s="4">
        <v>33713205750</v>
      </c>
      <c r="P54" s="4"/>
      <c r="Q54" s="4">
        <v>8218129285</v>
      </c>
    </row>
    <row r="55" spans="1:17" ht="21" x14ac:dyDescent="0.55000000000000004">
      <c r="A55" s="2" t="s">
        <v>37</v>
      </c>
      <c r="C55" s="4">
        <v>0</v>
      </c>
      <c r="D55" s="4"/>
      <c r="E55" s="4">
        <v>0</v>
      </c>
      <c r="F55" s="4"/>
      <c r="G55" s="4">
        <v>0</v>
      </c>
      <c r="H55" s="4"/>
      <c r="I55" s="4">
        <v>0</v>
      </c>
      <c r="J55" s="4"/>
      <c r="K55" s="4">
        <v>10077370</v>
      </c>
      <c r="L55" s="4"/>
      <c r="M55" s="4">
        <v>20312355399</v>
      </c>
      <c r="N55" s="4"/>
      <c r="O55" s="4">
        <v>22682726207</v>
      </c>
      <c r="P55" s="4"/>
      <c r="Q55" s="4">
        <v>-2370370808</v>
      </c>
    </row>
    <row r="56" spans="1:17" ht="21" x14ac:dyDescent="0.55000000000000004">
      <c r="A56" s="2" t="s">
        <v>180</v>
      </c>
      <c r="C56" s="4">
        <v>0</v>
      </c>
      <c r="D56" s="4"/>
      <c r="E56" s="4">
        <v>0</v>
      </c>
      <c r="F56" s="4"/>
      <c r="G56" s="4">
        <v>0</v>
      </c>
      <c r="H56" s="4"/>
      <c r="I56" s="4">
        <v>0</v>
      </c>
      <c r="J56" s="4"/>
      <c r="K56" s="4">
        <v>1000000</v>
      </c>
      <c r="L56" s="4"/>
      <c r="M56" s="4">
        <v>17930758171</v>
      </c>
      <c r="N56" s="4"/>
      <c r="O56" s="4">
        <v>16595386210</v>
      </c>
      <c r="P56" s="4"/>
      <c r="Q56" s="4">
        <v>1335371961</v>
      </c>
    </row>
    <row r="57" spans="1:17" ht="21" x14ac:dyDescent="0.55000000000000004">
      <c r="A57" s="2" t="s">
        <v>181</v>
      </c>
      <c r="C57" s="4">
        <v>0</v>
      </c>
      <c r="D57" s="4"/>
      <c r="E57" s="4">
        <v>0</v>
      </c>
      <c r="F57" s="4"/>
      <c r="G57" s="4">
        <v>0</v>
      </c>
      <c r="H57" s="4"/>
      <c r="I57" s="4">
        <v>0</v>
      </c>
      <c r="J57" s="4"/>
      <c r="K57" s="4">
        <v>16700000</v>
      </c>
      <c r="L57" s="4"/>
      <c r="M57" s="4">
        <v>265824068572</v>
      </c>
      <c r="N57" s="4"/>
      <c r="O57" s="4">
        <v>279886706100</v>
      </c>
      <c r="P57" s="4"/>
      <c r="Q57" s="4">
        <v>-14062637528</v>
      </c>
    </row>
    <row r="58" spans="1:17" ht="21" x14ac:dyDescent="0.55000000000000004">
      <c r="A58" s="2" t="s">
        <v>182</v>
      </c>
      <c r="C58" s="4">
        <v>0</v>
      </c>
      <c r="D58" s="4"/>
      <c r="E58" s="4">
        <v>0</v>
      </c>
      <c r="F58" s="4"/>
      <c r="G58" s="4">
        <v>0</v>
      </c>
      <c r="H58" s="4"/>
      <c r="I58" s="4">
        <v>0</v>
      </c>
      <c r="J58" s="4"/>
      <c r="K58" s="4">
        <v>28423611</v>
      </c>
      <c r="L58" s="4"/>
      <c r="M58" s="4">
        <v>91615040551</v>
      </c>
      <c r="N58" s="4"/>
      <c r="O58" s="4">
        <v>99681842535</v>
      </c>
      <c r="P58" s="4"/>
      <c r="Q58" s="4">
        <v>-8066801984</v>
      </c>
    </row>
    <row r="59" spans="1:17" ht="21" x14ac:dyDescent="0.55000000000000004">
      <c r="A59" s="2" t="s">
        <v>128</v>
      </c>
      <c r="C59" s="4">
        <v>0</v>
      </c>
      <c r="D59" s="4"/>
      <c r="E59" s="4">
        <v>0</v>
      </c>
      <c r="F59" s="4"/>
      <c r="G59" s="4">
        <v>0</v>
      </c>
      <c r="H59" s="4"/>
      <c r="I59" s="4">
        <v>0</v>
      </c>
      <c r="J59" s="4"/>
      <c r="K59" s="4">
        <v>2500000</v>
      </c>
      <c r="L59" s="4"/>
      <c r="M59" s="4">
        <v>61581591040</v>
      </c>
      <c r="N59" s="4"/>
      <c r="O59" s="4">
        <v>83251687500</v>
      </c>
      <c r="P59" s="4"/>
      <c r="Q59" s="4">
        <v>-21670096460</v>
      </c>
    </row>
    <row r="60" spans="1:17" ht="21" x14ac:dyDescent="0.55000000000000004">
      <c r="A60" s="2" t="s">
        <v>183</v>
      </c>
      <c r="C60" s="4">
        <v>0</v>
      </c>
      <c r="D60" s="4"/>
      <c r="E60" s="4">
        <v>0</v>
      </c>
      <c r="F60" s="4"/>
      <c r="G60" s="4">
        <v>0</v>
      </c>
      <c r="H60" s="4"/>
      <c r="I60" s="4">
        <v>0</v>
      </c>
      <c r="J60" s="4"/>
      <c r="K60" s="4">
        <v>2945330</v>
      </c>
      <c r="L60" s="4"/>
      <c r="M60" s="4">
        <v>10194737150</v>
      </c>
      <c r="N60" s="4"/>
      <c r="O60" s="4">
        <v>13157936568</v>
      </c>
      <c r="P60" s="4"/>
      <c r="Q60" s="4">
        <v>-2963199418</v>
      </c>
    </row>
    <row r="61" spans="1:17" ht="21" x14ac:dyDescent="0.55000000000000004">
      <c r="A61" s="2" t="s">
        <v>24</v>
      </c>
      <c r="C61" s="4">
        <v>0</v>
      </c>
      <c r="D61" s="4"/>
      <c r="E61" s="4">
        <v>0</v>
      </c>
      <c r="F61" s="4"/>
      <c r="G61" s="4">
        <v>0</v>
      </c>
      <c r="H61" s="4"/>
      <c r="I61" s="4">
        <v>0</v>
      </c>
      <c r="J61" s="4"/>
      <c r="K61" s="4">
        <v>1500000</v>
      </c>
      <c r="L61" s="4"/>
      <c r="M61" s="4">
        <v>211872834090</v>
      </c>
      <c r="N61" s="4"/>
      <c r="O61" s="4">
        <v>184352317406</v>
      </c>
      <c r="P61" s="4"/>
      <c r="Q61" s="4">
        <v>27520516684</v>
      </c>
    </row>
    <row r="62" spans="1:17" ht="21" x14ac:dyDescent="0.55000000000000004">
      <c r="A62" s="2" t="s">
        <v>33</v>
      </c>
      <c r="C62" s="4">
        <v>0</v>
      </c>
      <c r="D62" s="4"/>
      <c r="E62" s="4">
        <v>0</v>
      </c>
      <c r="F62" s="4"/>
      <c r="G62" s="4">
        <v>0</v>
      </c>
      <c r="H62" s="4"/>
      <c r="I62" s="4">
        <v>0</v>
      </c>
      <c r="J62" s="4"/>
      <c r="K62" s="4">
        <v>1827912</v>
      </c>
      <c r="L62" s="4"/>
      <c r="M62" s="4">
        <v>20981951502</v>
      </c>
      <c r="N62" s="4"/>
      <c r="O62" s="4">
        <v>15842406285</v>
      </c>
      <c r="P62" s="4"/>
      <c r="Q62" s="4">
        <v>5139545217</v>
      </c>
    </row>
    <row r="63" spans="1:17" ht="21" x14ac:dyDescent="0.55000000000000004">
      <c r="A63" s="2" t="s">
        <v>69</v>
      </c>
      <c r="C63" s="4">
        <v>0</v>
      </c>
      <c r="D63" s="4"/>
      <c r="E63" s="4">
        <v>0</v>
      </c>
      <c r="F63" s="4"/>
      <c r="G63" s="4">
        <v>0</v>
      </c>
      <c r="H63" s="4"/>
      <c r="I63" s="4">
        <v>0</v>
      </c>
      <c r="J63" s="4"/>
      <c r="K63" s="4">
        <v>9098854</v>
      </c>
      <c r="L63" s="4"/>
      <c r="M63" s="4">
        <v>113977340281</v>
      </c>
      <c r="N63" s="4"/>
      <c r="O63" s="4">
        <v>102114841593</v>
      </c>
      <c r="P63" s="4"/>
      <c r="Q63" s="4">
        <v>11862498688</v>
      </c>
    </row>
    <row r="64" spans="1:17" ht="21" x14ac:dyDescent="0.55000000000000004">
      <c r="A64" s="2" t="s">
        <v>145</v>
      </c>
      <c r="C64" s="4">
        <v>0</v>
      </c>
      <c r="D64" s="4"/>
      <c r="E64" s="4">
        <v>0</v>
      </c>
      <c r="F64" s="4"/>
      <c r="G64" s="4">
        <v>0</v>
      </c>
      <c r="H64" s="4"/>
      <c r="I64" s="4">
        <v>0</v>
      </c>
      <c r="J64" s="4"/>
      <c r="K64" s="4">
        <v>1005081</v>
      </c>
      <c r="L64" s="4"/>
      <c r="M64" s="4">
        <v>168820646649</v>
      </c>
      <c r="N64" s="4"/>
      <c r="O64" s="4">
        <v>175468426438</v>
      </c>
      <c r="P64" s="4"/>
      <c r="Q64" s="4">
        <v>-6647779789</v>
      </c>
    </row>
    <row r="65" spans="1:17" ht="21" x14ac:dyDescent="0.55000000000000004">
      <c r="A65" s="2" t="s">
        <v>184</v>
      </c>
      <c r="C65" s="4">
        <v>0</v>
      </c>
      <c r="D65" s="4"/>
      <c r="E65" s="4">
        <v>0</v>
      </c>
      <c r="F65" s="4"/>
      <c r="G65" s="4">
        <v>0</v>
      </c>
      <c r="H65" s="4"/>
      <c r="I65" s="4">
        <v>0</v>
      </c>
      <c r="J65" s="4"/>
      <c r="K65" s="4">
        <v>2028955</v>
      </c>
      <c r="L65" s="4"/>
      <c r="M65" s="4">
        <v>51748409285</v>
      </c>
      <c r="N65" s="4"/>
      <c r="O65" s="4">
        <v>52089950434</v>
      </c>
      <c r="P65" s="4"/>
      <c r="Q65" s="4">
        <v>-341541149</v>
      </c>
    </row>
    <row r="66" spans="1:17" ht="21" x14ac:dyDescent="0.55000000000000004">
      <c r="A66" s="2" t="s">
        <v>185</v>
      </c>
      <c r="C66" s="4">
        <v>0</v>
      </c>
      <c r="D66" s="4"/>
      <c r="E66" s="4">
        <v>0</v>
      </c>
      <c r="F66" s="4"/>
      <c r="G66" s="4">
        <v>0</v>
      </c>
      <c r="H66" s="4"/>
      <c r="I66" s="4">
        <v>0</v>
      </c>
      <c r="J66" s="4"/>
      <c r="K66" s="4">
        <v>500000</v>
      </c>
      <c r="L66" s="4"/>
      <c r="M66" s="4">
        <v>20502778295</v>
      </c>
      <c r="N66" s="4"/>
      <c r="O66" s="4">
        <v>19964666419</v>
      </c>
      <c r="P66" s="4"/>
      <c r="Q66" s="4">
        <v>538111876</v>
      </c>
    </row>
    <row r="67" spans="1:17" ht="21" x14ac:dyDescent="0.55000000000000004">
      <c r="A67" s="2" t="s">
        <v>31</v>
      </c>
      <c r="C67" s="4">
        <v>0</v>
      </c>
      <c r="D67" s="4"/>
      <c r="E67" s="4">
        <v>0</v>
      </c>
      <c r="F67" s="4"/>
      <c r="G67" s="4">
        <v>0</v>
      </c>
      <c r="H67" s="4"/>
      <c r="I67" s="4">
        <v>0</v>
      </c>
      <c r="J67" s="4"/>
      <c r="K67" s="4">
        <v>593827</v>
      </c>
      <c r="L67" s="4"/>
      <c r="M67" s="4">
        <v>62071932214</v>
      </c>
      <c r="N67" s="4"/>
      <c r="O67" s="4">
        <v>70835247522</v>
      </c>
      <c r="P67" s="4"/>
      <c r="Q67" s="4">
        <v>-8763315308</v>
      </c>
    </row>
    <row r="68" spans="1:17" ht="21" x14ac:dyDescent="0.55000000000000004">
      <c r="A68" s="2" t="s">
        <v>186</v>
      </c>
      <c r="C68" s="4">
        <v>0</v>
      </c>
      <c r="D68" s="4"/>
      <c r="E68" s="4">
        <v>0</v>
      </c>
      <c r="F68" s="4"/>
      <c r="G68" s="4">
        <v>0</v>
      </c>
      <c r="H68" s="4"/>
      <c r="I68" s="4">
        <v>0</v>
      </c>
      <c r="J68" s="4"/>
      <c r="K68" s="4">
        <v>1214051</v>
      </c>
      <c r="L68" s="4"/>
      <c r="M68" s="4">
        <v>2947686375</v>
      </c>
      <c r="N68" s="4"/>
      <c r="O68" s="4">
        <v>2774690743</v>
      </c>
      <c r="P68" s="4"/>
      <c r="Q68" s="4">
        <f>172995632-309810</f>
        <v>172685822</v>
      </c>
    </row>
    <row r="69" spans="1:17" ht="19.5" thickBot="1" x14ac:dyDescent="0.5">
      <c r="C69" s="20"/>
      <c r="D69" s="4"/>
      <c r="E69" s="7">
        <f>SUM(E8:E68)</f>
        <v>411052612399</v>
      </c>
      <c r="F69" s="4"/>
      <c r="G69" s="7">
        <f>SUM(G8:G68)</f>
        <v>386555586170</v>
      </c>
      <c r="H69" s="4"/>
      <c r="I69" s="7">
        <f>SUM(I8:I68)</f>
        <v>24497026229</v>
      </c>
      <c r="J69" s="4"/>
      <c r="K69" s="20"/>
      <c r="L69" s="4"/>
      <c r="M69" s="7">
        <f>SUM(M8:M68)</f>
        <v>3859270892068</v>
      </c>
      <c r="N69" s="4"/>
      <c r="O69" s="7">
        <f>SUM(O8:O68)</f>
        <v>3886055943391</v>
      </c>
      <c r="P69" s="4"/>
      <c r="Q69" s="7">
        <f>SUM(Q8:Q68)</f>
        <v>-26785361133</v>
      </c>
    </row>
    <row r="70" spans="1:17" ht="19.5" thickTop="1" x14ac:dyDescent="0.45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1:17" x14ac:dyDescent="0.45">
      <c r="I71" s="3"/>
      <c r="Q71" s="3"/>
    </row>
    <row r="72" spans="1:17" x14ac:dyDescent="0.45">
      <c r="I72" s="3"/>
      <c r="Q72" s="3"/>
    </row>
    <row r="73" spans="1:17" x14ac:dyDescent="0.45">
      <c r="I73" s="11"/>
      <c r="Q73" s="3"/>
    </row>
    <row r="74" spans="1:17" x14ac:dyDescent="0.45">
      <c r="I74" s="11"/>
      <c r="Q74" s="11"/>
    </row>
    <row r="75" spans="1:17" x14ac:dyDescent="0.45">
      <c r="Q75" s="11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Y101"/>
  <sheetViews>
    <sheetView rightToLeft="1" view="pageBreakPreview" topLeftCell="A6" zoomScaleNormal="100" zoomScaleSheetLayoutView="100" workbookViewId="0">
      <selection activeCell="I99" sqref="I99"/>
    </sheetView>
  </sheetViews>
  <sheetFormatPr defaultRowHeight="18.75" x14ac:dyDescent="0.45"/>
  <cols>
    <col min="1" max="1" width="30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18.710937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25" width="20.5703125" style="1" bestFit="1" customWidth="1"/>
    <col min="26" max="16384" width="9.140625" style="1"/>
  </cols>
  <sheetData>
    <row r="2" spans="1:25" ht="30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5" ht="30" x14ac:dyDescent="0.45">
      <c r="A3" s="17" t="s">
        <v>111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5" ht="30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6" spans="1:25" ht="30" x14ac:dyDescent="0.45">
      <c r="A6" s="17" t="s">
        <v>3</v>
      </c>
      <c r="C6" s="18" t="s">
        <v>113</v>
      </c>
      <c r="D6" s="18" t="s">
        <v>113</v>
      </c>
      <c r="E6" s="18" t="s">
        <v>113</v>
      </c>
      <c r="F6" s="18" t="s">
        <v>113</v>
      </c>
      <c r="G6" s="18" t="s">
        <v>113</v>
      </c>
      <c r="H6" s="18" t="s">
        <v>113</v>
      </c>
      <c r="I6" s="18" t="s">
        <v>113</v>
      </c>
      <c r="J6" s="18" t="s">
        <v>113</v>
      </c>
      <c r="K6" s="18" t="s">
        <v>113</v>
      </c>
      <c r="M6" s="18" t="s">
        <v>114</v>
      </c>
      <c r="N6" s="18" t="s">
        <v>114</v>
      </c>
      <c r="O6" s="18" t="s">
        <v>114</v>
      </c>
      <c r="P6" s="18" t="s">
        <v>114</v>
      </c>
      <c r="Q6" s="18" t="s">
        <v>114</v>
      </c>
      <c r="R6" s="18" t="s">
        <v>114</v>
      </c>
      <c r="S6" s="18" t="s">
        <v>114</v>
      </c>
      <c r="T6" s="18" t="s">
        <v>114</v>
      </c>
      <c r="U6" s="18" t="s">
        <v>114</v>
      </c>
    </row>
    <row r="7" spans="1:25" ht="30" x14ac:dyDescent="0.45">
      <c r="A7" s="18" t="s">
        <v>3</v>
      </c>
      <c r="C7" s="9" t="s">
        <v>187</v>
      </c>
      <c r="E7" s="18" t="s">
        <v>188</v>
      </c>
      <c r="G7" s="18" t="s">
        <v>189</v>
      </c>
      <c r="I7" s="18" t="s">
        <v>82</v>
      </c>
      <c r="K7" s="18" t="s">
        <v>190</v>
      </c>
      <c r="M7" s="18" t="s">
        <v>187</v>
      </c>
      <c r="O7" s="18" t="s">
        <v>188</v>
      </c>
      <c r="Q7" s="18" t="s">
        <v>189</v>
      </c>
      <c r="S7" s="18" t="s">
        <v>82</v>
      </c>
      <c r="U7" s="18" t="s">
        <v>190</v>
      </c>
      <c r="X7" s="3"/>
      <c r="Y7" s="3"/>
    </row>
    <row r="8" spans="1:25" ht="21" x14ac:dyDescent="0.55000000000000004">
      <c r="A8" s="2" t="s">
        <v>48</v>
      </c>
      <c r="C8" s="4">
        <v>0</v>
      </c>
      <c r="D8" s="4"/>
      <c r="E8" s="4">
        <v>40258995518</v>
      </c>
      <c r="F8" s="4"/>
      <c r="G8" s="4">
        <v>2563526240</v>
      </c>
      <c r="H8" s="4"/>
      <c r="I8" s="4">
        <v>42822521758</v>
      </c>
      <c r="K8" s="6">
        <v>2.207749656610709E-2</v>
      </c>
      <c r="M8" s="4">
        <v>1608180300</v>
      </c>
      <c r="N8" s="4"/>
      <c r="O8" s="4">
        <v>29364751741</v>
      </c>
      <c r="P8" s="4"/>
      <c r="Q8" s="4">
        <v>2563526240</v>
      </c>
      <c r="R8" s="4"/>
      <c r="S8" s="4">
        <v>33536458281</v>
      </c>
      <c r="U8" s="6">
        <v>1.4735988570083269E-2</v>
      </c>
      <c r="X8" s="5"/>
      <c r="Y8" s="5"/>
    </row>
    <row r="9" spans="1:25" ht="21" x14ac:dyDescent="0.55000000000000004">
      <c r="A9" s="2" t="s">
        <v>19</v>
      </c>
      <c r="C9" s="4">
        <v>0</v>
      </c>
      <c r="D9" s="4"/>
      <c r="E9" s="4">
        <v>4885382782</v>
      </c>
      <c r="F9" s="4"/>
      <c r="G9" s="4">
        <v>1571997950</v>
      </c>
      <c r="H9" s="4"/>
      <c r="I9" s="4">
        <v>6457380732</v>
      </c>
      <c r="K9" s="6">
        <v>3.3291547317654841E-3</v>
      </c>
      <c r="M9" s="4">
        <v>4454273850</v>
      </c>
      <c r="N9" s="4"/>
      <c r="O9" s="4">
        <v>12653850087</v>
      </c>
      <c r="P9" s="4"/>
      <c r="Q9" s="4">
        <v>1571997950</v>
      </c>
      <c r="R9" s="4"/>
      <c r="S9" s="4">
        <v>18680121887</v>
      </c>
      <c r="U9" s="6">
        <v>8.2080838801796754E-3</v>
      </c>
      <c r="X9" s="5"/>
      <c r="Y9" s="5"/>
    </row>
    <row r="10" spans="1:25" ht="21" x14ac:dyDescent="0.55000000000000004">
      <c r="A10" s="2" t="s">
        <v>74</v>
      </c>
      <c r="C10" s="4">
        <v>0</v>
      </c>
      <c r="D10" s="4"/>
      <c r="E10" s="4">
        <v>0</v>
      </c>
      <c r="F10" s="4"/>
      <c r="G10" s="4">
        <v>53521627</v>
      </c>
      <c r="H10" s="4"/>
      <c r="I10" s="4">
        <v>53521627</v>
      </c>
      <c r="K10" s="6">
        <v>2.7593506589420239E-5</v>
      </c>
      <c r="M10" s="4">
        <v>0</v>
      </c>
      <c r="N10" s="4"/>
      <c r="O10" s="4">
        <v>0</v>
      </c>
      <c r="P10" s="4"/>
      <c r="Q10" s="4">
        <v>53521627</v>
      </c>
      <c r="R10" s="4"/>
      <c r="S10" s="4">
        <v>53521627</v>
      </c>
      <c r="U10" s="6">
        <v>2.3517512705600542E-5</v>
      </c>
      <c r="X10" s="5"/>
      <c r="Y10" s="5"/>
    </row>
    <row r="11" spans="1:25" ht="21" x14ac:dyDescent="0.55000000000000004">
      <c r="A11" s="2" t="s">
        <v>70</v>
      </c>
      <c r="C11" s="4">
        <v>0</v>
      </c>
      <c r="D11" s="4"/>
      <c r="E11" s="4">
        <v>0</v>
      </c>
      <c r="F11" s="4"/>
      <c r="G11" s="4">
        <v>0</v>
      </c>
      <c r="H11" s="4"/>
      <c r="I11" s="4">
        <v>0</v>
      </c>
      <c r="K11" s="6">
        <v>0</v>
      </c>
      <c r="M11" s="4">
        <v>0</v>
      </c>
      <c r="N11" s="4"/>
      <c r="O11" s="4">
        <v>0</v>
      </c>
      <c r="P11" s="4"/>
      <c r="Q11" s="4">
        <v>0</v>
      </c>
      <c r="R11" s="4"/>
      <c r="S11" s="4">
        <v>0</v>
      </c>
      <c r="U11" s="6">
        <v>0</v>
      </c>
      <c r="X11" s="5"/>
      <c r="Y11" s="5"/>
    </row>
    <row r="12" spans="1:25" ht="21" x14ac:dyDescent="0.55000000000000004">
      <c r="A12" s="2" t="s">
        <v>61</v>
      </c>
      <c r="C12" s="4">
        <v>0</v>
      </c>
      <c r="D12" s="4"/>
      <c r="E12" s="4">
        <v>0</v>
      </c>
      <c r="F12" s="4"/>
      <c r="G12" s="4">
        <v>0</v>
      </c>
      <c r="H12" s="4"/>
      <c r="I12" s="4">
        <v>0</v>
      </c>
      <c r="K12" s="6">
        <v>0</v>
      </c>
      <c r="M12" s="4">
        <v>0</v>
      </c>
      <c r="N12" s="4"/>
      <c r="O12" s="4">
        <v>0</v>
      </c>
      <c r="P12" s="4"/>
      <c r="Q12" s="4">
        <v>0</v>
      </c>
      <c r="R12" s="4"/>
      <c r="S12" s="4">
        <v>0</v>
      </c>
      <c r="U12" s="6">
        <v>0</v>
      </c>
      <c r="X12" s="5"/>
      <c r="Y12" s="5"/>
    </row>
    <row r="13" spans="1:25" ht="21" x14ac:dyDescent="0.55000000000000004">
      <c r="A13" s="2" t="s">
        <v>72</v>
      </c>
      <c r="C13" s="4">
        <v>0</v>
      </c>
      <c r="D13" s="4"/>
      <c r="E13" s="4">
        <v>0</v>
      </c>
      <c r="F13" s="4"/>
      <c r="G13" s="4">
        <v>2736367135</v>
      </c>
      <c r="H13" s="4"/>
      <c r="I13" s="4">
        <v>2736367135</v>
      </c>
      <c r="K13" s="6">
        <v>1.4107561522876627E-3</v>
      </c>
      <c r="M13" s="4">
        <v>0</v>
      </c>
      <c r="N13" s="4"/>
      <c r="O13" s="4">
        <v>0</v>
      </c>
      <c r="P13" s="4"/>
      <c r="Q13" s="4">
        <v>2736367135</v>
      </c>
      <c r="R13" s="4"/>
      <c r="S13" s="4">
        <v>2736367135</v>
      </c>
      <c r="U13" s="6">
        <v>1.2023653328877737E-3</v>
      </c>
      <c r="X13" s="5"/>
      <c r="Y13" s="5"/>
    </row>
    <row r="14" spans="1:25" ht="21" x14ac:dyDescent="0.55000000000000004">
      <c r="A14" s="2" t="s">
        <v>17</v>
      </c>
      <c r="C14" s="4">
        <v>0</v>
      </c>
      <c r="D14" s="4"/>
      <c r="E14" s="4">
        <v>0</v>
      </c>
      <c r="F14" s="4"/>
      <c r="G14" s="4">
        <v>196978</v>
      </c>
      <c r="H14" s="4"/>
      <c r="I14" s="4">
        <v>196978</v>
      </c>
      <c r="K14" s="6">
        <v>1.0155359703416377E-7</v>
      </c>
      <c r="M14" s="4">
        <v>0</v>
      </c>
      <c r="N14" s="4"/>
      <c r="O14" s="4">
        <v>0</v>
      </c>
      <c r="P14" s="4"/>
      <c r="Q14" s="4">
        <v>196978</v>
      </c>
      <c r="R14" s="4"/>
      <c r="S14" s="4">
        <v>196978</v>
      </c>
      <c r="U14" s="6">
        <v>8.6552537308400284E-8</v>
      </c>
      <c r="X14" s="5"/>
      <c r="Y14" s="5"/>
    </row>
    <row r="15" spans="1:25" ht="21" x14ac:dyDescent="0.55000000000000004">
      <c r="A15" s="2" t="s">
        <v>40</v>
      </c>
      <c r="C15" s="4">
        <v>0</v>
      </c>
      <c r="D15" s="4"/>
      <c r="E15" s="4">
        <v>39883547654</v>
      </c>
      <c r="F15" s="4"/>
      <c r="G15" s="4">
        <v>2875247511</v>
      </c>
      <c r="H15" s="4"/>
      <c r="I15" s="4">
        <v>42758795165</v>
      </c>
      <c r="K15" s="6">
        <v>2.2044641806967073E-2</v>
      </c>
      <c r="M15" s="4">
        <v>0</v>
      </c>
      <c r="N15" s="4"/>
      <c r="O15" s="4">
        <v>32646881049</v>
      </c>
      <c r="P15" s="4"/>
      <c r="Q15" s="4">
        <v>2875247511</v>
      </c>
      <c r="R15" s="4"/>
      <c r="S15" s="4">
        <v>35522128560</v>
      </c>
      <c r="U15" s="6">
        <v>1.5608496164359427E-2</v>
      </c>
      <c r="X15" s="5"/>
      <c r="Y15" s="5"/>
    </row>
    <row r="16" spans="1:25" ht="21" x14ac:dyDescent="0.55000000000000004">
      <c r="A16" s="2" t="s">
        <v>51</v>
      </c>
      <c r="C16" s="4">
        <v>0</v>
      </c>
      <c r="D16" s="4"/>
      <c r="E16" s="4">
        <v>975483213</v>
      </c>
      <c r="F16" s="4"/>
      <c r="G16" s="4">
        <v>-1225451309</v>
      </c>
      <c r="H16" s="4"/>
      <c r="I16" s="4">
        <v>-249968096</v>
      </c>
      <c r="K16" s="6">
        <v>-1.288730685283695E-4</v>
      </c>
      <c r="M16" s="4">
        <v>595000000</v>
      </c>
      <c r="N16" s="4"/>
      <c r="O16" s="4">
        <v>4101361797</v>
      </c>
      <c r="P16" s="4"/>
      <c r="Q16" s="4">
        <v>-3399393377</v>
      </c>
      <c r="R16" s="4"/>
      <c r="S16" s="4">
        <v>1296968420</v>
      </c>
      <c r="U16" s="6">
        <v>5.6989058453160745E-4</v>
      </c>
      <c r="X16" s="5"/>
      <c r="Y16" s="5"/>
    </row>
    <row r="17" spans="1:25" ht="21" x14ac:dyDescent="0.55000000000000004">
      <c r="A17" s="2" t="s">
        <v>18</v>
      </c>
      <c r="C17" s="4">
        <v>0</v>
      </c>
      <c r="D17" s="4"/>
      <c r="E17" s="4">
        <v>0</v>
      </c>
      <c r="F17" s="4"/>
      <c r="G17" s="4">
        <v>321458</v>
      </c>
      <c r="H17" s="4"/>
      <c r="I17" s="4">
        <v>321458</v>
      </c>
      <c r="K17" s="6">
        <v>1.6573026528550508E-7</v>
      </c>
      <c r="M17" s="4">
        <v>0</v>
      </c>
      <c r="N17" s="4"/>
      <c r="O17" s="4">
        <v>0</v>
      </c>
      <c r="P17" s="4"/>
      <c r="Q17" s="4">
        <v>321458</v>
      </c>
      <c r="R17" s="4"/>
      <c r="S17" s="4">
        <v>321458</v>
      </c>
      <c r="U17" s="6">
        <v>1.4124930468419691E-7</v>
      </c>
      <c r="X17" s="5"/>
      <c r="Y17" s="5"/>
    </row>
    <row r="18" spans="1:25" ht="21" x14ac:dyDescent="0.55000000000000004">
      <c r="A18" s="2" t="s">
        <v>44</v>
      </c>
      <c r="C18" s="4">
        <v>0</v>
      </c>
      <c r="D18" s="4"/>
      <c r="E18" s="4">
        <v>219999936430</v>
      </c>
      <c r="F18" s="4"/>
      <c r="G18" s="4">
        <v>15835353781</v>
      </c>
      <c r="H18" s="4"/>
      <c r="I18" s="4">
        <v>235835290211</v>
      </c>
      <c r="K18" s="6">
        <v>0.12158678648642469</v>
      </c>
      <c r="M18" s="4">
        <v>0</v>
      </c>
      <c r="N18" s="4"/>
      <c r="O18" s="4">
        <v>307080254929</v>
      </c>
      <c r="P18" s="4"/>
      <c r="Q18" s="4">
        <v>51592546018</v>
      </c>
      <c r="R18" s="4"/>
      <c r="S18" s="4">
        <v>358672800947</v>
      </c>
      <c r="U18" s="6">
        <v>0.15760156456799057</v>
      </c>
      <c r="X18" s="5"/>
      <c r="Y18" s="5"/>
    </row>
    <row r="19" spans="1:25" ht="21" x14ac:dyDescent="0.55000000000000004">
      <c r="A19" s="2" t="s">
        <v>18</v>
      </c>
      <c r="C19" s="4">
        <v>0</v>
      </c>
      <c r="D19" s="4"/>
      <c r="E19" s="4">
        <v>0</v>
      </c>
      <c r="F19" s="4"/>
      <c r="G19" s="4">
        <v>85944858</v>
      </c>
      <c r="H19" s="4"/>
      <c r="I19" s="4">
        <v>85944858</v>
      </c>
      <c r="K19" s="6">
        <v>4.4309564908215264E-5</v>
      </c>
      <c r="M19" s="4">
        <v>0</v>
      </c>
      <c r="N19" s="4"/>
      <c r="O19" s="4">
        <v>0</v>
      </c>
      <c r="P19" s="4"/>
      <c r="Q19" s="4">
        <v>85944858</v>
      </c>
      <c r="R19" s="4"/>
      <c r="S19" s="4">
        <v>85944858</v>
      </c>
      <c r="U19" s="6">
        <v>3.7764346924581246E-5</v>
      </c>
      <c r="X19" s="5"/>
      <c r="Y19" s="5"/>
    </row>
    <row r="20" spans="1:25" ht="21" x14ac:dyDescent="0.55000000000000004">
      <c r="A20" s="2" t="s">
        <v>168</v>
      </c>
      <c r="C20" s="4">
        <v>0</v>
      </c>
      <c r="D20" s="4"/>
      <c r="E20" s="4">
        <v>0</v>
      </c>
      <c r="F20" s="4"/>
      <c r="G20" s="4">
        <v>0</v>
      </c>
      <c r="H20" s="4"/>
      <c r="I20" s="4">
        <v>0</v>
      </c>
      <c r="K20" s="6">
        <v>0</v>
      </c>
      <c r="M20" s="4">
        <v>0</v>
      </c>
      <c r="N20" s="4"/>
      <c r="O20" s="4">
        <v>0</v>
      </c>
      <c r="P20" s="4"/>
      <c r="Q20" s="4">
        <v>0</v>
      </c>
      <c r="R20" s="4"/>
      <c r="S20" s="4">
        <v>0</v>
      </c>
      <c r="U20" s="6">
        <v>0</v>
      </c>
      <c r="X20" s="5"/>
      <c r="Y20" s="5"/>
    </row>
    <row r="21" spans="1:25" ht="21" x14ac:dyDescent="0.55000000000000004">
      <c r="A21" s="2" t="s">
        <v>137</v>
      </c>
      <c r="C21" s="4">
        <v>0</v>
      </c>
      <c r="D21" s="4"/>
      <c r="E21" s="4">
        <v>0</v>
      </c>
      <c r="F21" s="4"/>
      <c r="G21" s="4">
        <v>0</v>
      </c>
      <c r="H21" s="4"/>
      <c r="I21" s="4">
        <v>0</v>
      </c>
      <c r="K21" s="6">
        <v>0</v>
      </c>
      <c r="M21" s="4">
        <v>13640000000</v>
      </c>
      <c r="N21" s="4"/>
      <c r="O21" s="4">
        <v>0</v>
      </c>
      <c r="P21" s="4"/>
      <c r="Q21" s="4">
        <v>-50041767819</v>
      </c>
      <c r="R21" s="4"/>
      <c r="S21" s="4">
        <v>-36401767819</v>
      </c>
      <c r="U21" s="6">
        <v>-1.599501145937984E-2</v>
      </c>
      <c r="X21" s="5"/>
      <c r="Y21" s="5"/>
    </row>
    <row r="22" spans="1:25" ht="21" x14ac:dyDescent="0.55000000000000004">
      <c r="A22" s="2" t="s">
        <v>47</v>
      </c>
      <c r="C22" s="4">
        <v>0</v>
      </c>
      <c r="D22" s="4"/>
      <c r="E22" s="4">
        <v>23391984600</v>
      </c>
      <c r="F22" s="4"/>
      <c r="G22" s="4">
        <v>0</v>
      </c>
      <c r="H22" s="4"/>
      <c r="I22" s="4">
        <v>23391984600</v>
      </c>
      <c r="K22" s="6">
        <v>1.2059926377045989E-2</v>
      </c>
      <c r="M22" s="4">
        <v>10442073000</v>
      </c>
      <c r="N22" s="4"/>
      <c r="O22" s="4">
        <v>26342324659</v>
      </c>
      <c r="P22" s="4"/>
      <c r="Q22" s="4">
        <v>-4429692135</v>
      </c>
      <c r="R22" s="4"/>
      <c r="S22" s="4">
        <v>32354705524</v>
      </c>
      <c r="U22" s="6">
        <v>1.4216723984243493E-2</v>
      </c>
      <c r="X22" s="5"/>
      <c r="Y22" s="5"/>
    </row>
    <row r="23" spans="1:25" ht="21" x14ac:dyDescent="0.55000000000000004">
      <c r="A23" s="2" t="s">
        <v>16</v>
      </c>
      <c r="C23" s="4">
        <v>0</v>
      </c>
      <c r="D23" s="4"/>
      <c r="E23" s="4">
        <v>53451205141</v>
      </c>
      <c r="F23" s="4"/>
      <c r="G23" s="4">
        <v>0</v>
      </c>
      <c r="H23" s="4"/>
      <c r="I23" s="4">
        <v>53451205141</v>
      </c>
      <c r="K23" s="6">
        <v>2.7557200031879382E-2</v>
      </c>
      <c r="M23" s="4">
        <v>3370500000</v>
      </c>
      <c r="N23" s="4"/>
      <c r="O23" s="4">
        <v>5494140688</v>
      </c>
      <c r="P23" s="4"/>
      <c r="Q23" s="4">
        <v>-308452697</v>
      </c>
      <c r="R23" s="4"/>
      <c r="S23" s="4">
        <v>8556187991</v>
      </c>
      <c r="U23" s="6">
        <v>3.7596065566140075E-3</v>
      </c>
      <c r="X23" s="5"/>
      <c r="Y23" s="5"/>
    </row>
    <row r="24" spans="1:25" ht="21" x14ac:dyDescent="0.55000000000000004">
      <c r="A24" s="2" t="s">
        <v>169</v>
      </c>
      <c r="C24" s="4">
        <v>0</v>
      </c>
      <c r="D24" s="4"/>
      <c r="E24" s="4">
        <v>0</v>
      </c>
      <c r="F24" s="4"/>
      <c r="G24" s="4">
        <v>0</v>
      </c>
      <c r="H24" s="4"/>
      <c r="I24" s="4">
        <v>0</v>
      </c>
      <c r="K24" s="6">
        <v>0</v>
      </c>
      <c r="M24" s="4">
        <v>0</v>
      </c>
      <c r="N24" s="4"/>
      <c r="O24" s="4">
        <v>0</v>
      </c>
      <c r="P24" s="4"/>
      <c r="Q24" s="4">
        <v>-7049831215</v>
      </c>
      <c r="R24" s="4"/>
      <c r="S24" s="4">
        <v>-7049831215</v>
      </c>
      <c r="U24" s="6">
        <v>-3.0977102988872483E-3</v>
      </c>
      <c r="X24" s="5"/>
      <c r="Y24" s="5"/>
    </row>
    <row r="25" spans="1:25" ht="21" x14ac:dyDescent="0.55000000000000004">
      <c r="A25" s="2" t="s">
        <v>56</v>
      </c>
      <c r="C25" s="4">
        <v>0</v>
      </c>
      <c r="D25" s="4"/>
      <c r="E25" s="4">
        <v>132801471527</v>
      </c>
      <c r="F25" s="4"/>
      <c r="G25" s="4">
        <v>0</v>
      </c>
      <c r="H25" s="4"/>
      <c r="I25" s="4">
        <v>132801471527</v>
      </c>
      <c r="K25" s="6">
        <v>6.8466870031155425E-2</v>
      </c>
      <c r="M25" s="4">
        <v>11200000000</v>
      </c>
      <c r="N25" s="4"/>
      <c r="O25" s="4">
        <v>141641037690</v>
      </c>
      <c r="P25" s="4"/>
      <c r="Q25" s="4">
        <v>-1133216893</v>
      </c>
      <c r="R25" s="4"/>
      <c r="S25" s="4">
        <v>151707820797</v>
      </c>
      <c r="U25" s="6">
        <v>6.6660727692983215E-2</v>
      </c>
      <c r="X25" s="5"/>
      <c r="Y25" s="5"/>
    </row>
    <row r="26" spans="1:25" ht="21" x14ac:dyDescent="0.55000000000000004">
      <c r="A26" s="2" t="s">
        <v>170</v>
      </c>
      <c r="C26" s="4">
        <v>0</v>
      </c>
      <c r="D26" s="4"/>
      <c r="E26" s="4">
        <v>0</v>
      </c>
      <c r="F26" s="4"/>
      <c r="G26" s="4">
        <v>0</v>
      </c>
      <c r="H26" s="4"/>
      <c r="I26" s="4">
        <v>0</v>
      </c>
      <c r="K26" s="6">
        <v>0</v>
      </c>
      <c r="M26" s="4">
        <v>0</v>
      </c>
      <c r="N26" s="4"/>
      <c r="O26" s="4">
        <v>0</v>
      </c>
      <c r="P26" s="4"/>
      <c r="Q26" s="4">
        <v>-297565952</v>
      </c>
      <c r="R26" s="4"/>
      <c r="S26" s="4">
        <v>-297565952</v>
      </c>
      <c r="U26" s="6">
        <v>-1.3075108977748606E-4</v>
      </c>
      <c r="X26" s="5"/>
      <c r="Y26" s="5"/>
    </row>
    <row r="27" spans="1:25" ht="21" x14ac:dyDescent="0.55000000000000004">
      <c r="A27" s="2" t="s">
        <v>171</v>
      </c>
      <c r="C27" s="4">
        <v>0</v>
      </c>
      <c r="D27" s="4"/>
      <c r="E27" s="4">
        <v>0</v>
      </c>
      <c r="F27" s="4"/>
      <c r="G27" s="4">
        <v>0</v>
      </c>
      <c r="H27" s="4"/>
      <c r="I27" s="4">
        <v>0</v>
      </c>
      <c r="K27" s="6">
        <v>0</v>
      </c>
      <c r="M27" s="4">
        <v>0</v>
      </c>
      <c r="N27" s="4"/>
      <c r="O27" s="4">
        <v>0</v>
      </c>
      <c r="P27" s="4"/>
      <c r="Q27" s="4">
        <v>28149040959</v>
      </c>
      <c r="R27" s="4"/>
      <c r="S27" s="4">
        <v>28149040959</v>
      </c>
      <c r="U27" s="6">
        <v>1.236874634629012E-2</v>
      </c>
      <c r="X27" s="5"/>
      <c r="Y27" s="5"/>
    </row>
    <row r="28" spans="1:25" ht="21" x14ac:dyDescent="0.55000000000000004">
      <c r="A28" s="2" t="s">
        <v>43</v>
      </c>
      <c r="C28" s="4">
        <v>0</v>
      </c>
      <c r="D28" s="4"/>
      <c r="E28" s="4">
        <v>139507991675</v>
      </c>
      <c r="F28" s="4"/>
      <c r="G28" s="4">
        <v>0</v>
      </c>
      <c r="H28" s="4"/>
      <c r="I28" s="4">
        <v>139507991675</v>
      </c>
      <c r="K28" s="6">
        <v>7.1924470598789841E-2</v>
      </c>
      <c r="M28" s="4">
        <v>24561290400</v>
      </c>
      <c r="N28" s="4"/>
      <c r="O28" s="4">
        <v>115048538077</v>
      </c>
      <c r="P28" s="4"/>
      <c r="Q28" s="4">
        <v>-3851730174</v>
      </c>
      <c r="R28" s="4"/>
      <c r="S28" s="4">
        <v>135758098303</v>
      </c>
      <c r="U28" s="6">
        <v>5.9652386907613437E-2</v>
      </c>
      <c r="X28" s="5"/>
      <c r="Y28" s="5"/>
    </row>
    <row r="29" spans="1:25" ht="21" x14ac:dyDescent="0.55000000000000004">
      <c r="A29" s="2" t="s">
        <v>172</v>
      </c>
      <c r="C29" s="4">
        <v>0</v>
      </c>
      <c r="D29" s="4"/>
      <c r="E29" s="4">
        <v>0</v>
      </c>
      <c r="F29" s="4"/>
      <c r="G29" s="4">
        <v>0</v>
      </c>
      <c r="H29" s="4"/>
      <c r="I29" s="4">
        <v>0</v>
      </c>
      <c r="K29" s="6">
        <v>0</v>
      </c>
      <c r="M29" s="4">
        <v>0</v>
      </c>
      <c r="N29" s="4"/>
      <c r="O29" s="4">
        <v>0</v>
      </c>
      <c r="P29" s="4"/>
      <c r="Q29" s="4">
        <v>-4733007536</v>
      </c>
      <c r="R29" s="4"/>
      <c r="S29" s="4">
        <v>-4733007536</v>
      </c>
      <c r="U29" s="6">
        <v>-2.0796932212763844E-3</v>
      </c>
      <c r="X29" s="5"/>
      <c r="Y29" s="5"/>
    </row>
    <row r="30" spans="1:25" ht="21" x14ac:dyDescent="0.55000000000000004">
      <c r="A30" s="2" t="s">
        <v>68</v>
      </c>
      <c r="C30" s="4">
        <v>-2756280</v>
      </c>
      <c r="D30" s="4"/>
      <c r="E30" s="4">
        <v>19943850737</v>
      </c>
      <c r="F30" s="4"/>
      <c r="G30" s="4">
        <v>0</v>
      </c>
      <c r="H30" s="4"/>
      <c r="I30" s="4">
        <v>19941094457</v>
      </c>
      <c r="K30" s="6">
        <v>1.0280792123518234E-2</v>
      </c>
      <c r="M30" s="4">
        <v>836255193</v>
      </c>
      <c r="N30" s="4"/>
      <c r="O30" s="4">
        <v>19943850737</v>
      </c>
      <c r="P30" s="4"/>
      <c r="Q30" s="4">
        <v>-8540694808</v>
      </c>
      <c r="R30" s="4"/>
      <c r="S30" s="4">
        <v>12239411122</v>
      </c>
      <c r="U30" s="6">
        <v>5.3780223566578722E-3</v>
      </c>
      <c r="X30" s="5"/>
      <c r="Y30" s="5"/>
    </row>
    <row r="31" spans="1:25" ht="21" x14ac:dyDescent="0.55000000000000004">
      <c r="A31" s="2" t="s">
        <v>142</v>
      </c>
      <c r="C31" s="4">
        <v>0</v>
      </c>
      <c r="D31" s="4"/>
      <c r="E31" s="4">
        <v>0</v>
      </c>
      <c r="F31" s="4"/>
      <c r="G31" s="4">
        <v>0</v>
      </c>
      <c r="H31" s="4"/>
      <c r="I31" s="4">
        <v>0</v>
      </c>
      <c r="K31" s="6">
        <v>0</v>
      </c>
      <c r="M31" s="4">
        <v>235500000</v>
      </c>
      <c r="N31" s="4"/>
      <c r="O31" s="4">
        <v>0</v>
      </c>
      <c r="P31" s="4"/>
      <c r="Q31" s="4">
        <v>-5642795054</v>
      </c>
      <c r="R31" s="4"/>
      <c r="S31" s="4">
        <v>-5407295054</v>
      </c>
      <c r="U31" s="6">
        <v>-2.3759765400139269E-3</v>
      </c>
      <c r="X31" s="5"/>
      <c r="Y31" s="5"/>
    </row>
    <row r="32" spans="1:25" ht="21" x14ac:dyDescent="0.55000000000000004">
      <c r="A32" s="2" t="s">
        <v>39</v>
      </c>
      <c r="C32" s="4">
        <v>0</v>
      </c>
      <c r="D32" s="4"/>
      <c r="E32" s="4">
        <v>9036842188</v>
      </c>
      <c r="F32" s="4"/>
      <c r="G32" s="4">
        <v>0</v>
      </c>
      <c r="H32" s="4"/>
      <c r="I32" s="4">
        <v>9036842188</v>
      </c>
      <c r="K32" s="6">
        <v>4.659016895396861E-3</v>
      </c>
      <c r="M32" s="4">
        <v>19158848640</v>
      </c>
      <c r="N32" s="4"/>
      <c r="O32" s="4">
        <v>4730851377</v>
      </c>
      <c r="P32" s="4"/>
      <c r="Q32" s="4">
        <v>13735487227</v>
      </c>
      <c r="R32" s="4"/>
      <c r="S32" s="4">
        <v>37625187244</v>
      </c>
      <c r="U32" s="6">
        <v>1.6532584464619686E-2</v>
      </c>
      <c r="X32" s="5"/>
      <c r="Y32" s="5"/>
    </row>
    <row r="33" spans="1:25" ht="21" x14ac:dyDescent="0.55000000000000004">
      <c r="A33" s="2" t="s">
        <v>42</v>
      </c>
      <c r="C33" s="4">
        <v>0</v>
      </c>
      <c r="D33" s="4"/>
      <c r="E33" s="4">
        <v>31537048473</v>
      </c>
      <c r="F33" s="4"/>
      <c r="G33" s="4">
        <v>0</v>
      </c>
      <c r="H33" s="4"/>
      <c r="I33" s="4">
        <v>31537048473</v>
      </c>
      <c r="K33" s="6">
        <v>1.6259179767658987E-2</v>
      </c>
      <c r="M33" s="4">
        <v>0</v>
      </c>
      <c r="N33" s="4"/>
      <c r="O33" s="4">
        <v>45091912211</v>
      </c>
      <c r="P33" s="4"/>
      <c r="Q33" s="4">
        <v>-12479291288</v>
      </c>
      <c r="R33" s="4"/>
      <c r="S33" s="4">
        <v>32612620923</v>
      </c>
      <c r="U33" s="6">
        <v>1.4330052539688052E-2</v>
      </c>
      <c r="X33" s="5"/>
      <c r="Y33" s="5"/>
    </row>
    <row r="34" spans="1:25" ht="21" x14ac:dyDescent="0.55000000000000004">
      <c r="A34" s="2" t="s">
        <v>157</v>
      </c>
      <c r="C34" s="4">
        <v>0</v>
      </c>
      <c r="D34" s="4"/>
      <c r="E34" s="4">
        <v>0</v>
      </c>
      <c r="F34" s="4"/>
      <c r="G34" s="4">
        <v>0</v>
      </c>
      <c r="H34" s="4"/>
      <c r="I34" s="4">
        <v>0</v>
      </c>
      <c r="K34" s="6">
        <v>0</v>
      </c>
      <c r="M34" s="4">
        <v>1272000000</v>
      </c>
      <c r="N34" s="4"/>
      <c r="O34" s="4">
        <v>0</v>
      </c>
      <c r="P34" s="4"/>
      <c r="Q34" s="4">
        <v>859038590</v>
      </c>
      <c r="R34" s="4"/>
      <c r="S34" s="4">
        <v>2131038590</v>
      </c>
      <c r="U34" s="6">
        <v>9.3638272835857672E-4</v>
      </c>
      <c r="X34" s="5"/>
      <c r="Y34" s="5"/>
    </row>
    <row r="35" spans="1:25" ht="21" x14ac:dyDescent="0.55000000000000004">
      <c r="A35" s="2" t="s">
        <v>160</v>
      </c>
      <c r="C35" s="4">
        <v>0</v>
      </c>
      <c r="D35" s="4"/>
      <c r="E35" s="4">
        <v>0</v>
      </c>
      <c r="F35" s="4"/>
      <c r="G35" s="4">
        <v>0</v>
      </c>
      <c r="H35" s="4"/>
      <c r="I35" s="4">
        <v>0</v>
      </c>
      <c r="K35" s="6">
        <v>0</v>
      </c>
      <c r="M35" s="4">
        <v>4250000000</v>
      </c>
      <c r="N35" s="4"/>
      <c r="O35" s="4">
        <v>0</v>
      </c>
      <c r="P35" s="4"/>
      <c r="Q35" s="4">
        <v>-963941277</v>
      </c>
      <c r="R35" s="4"/>
      <c r="S35" s="4">
        <v>3286058723</v>
      </c>
      <c r="U35" s="6">
        <v>1.4439009443696844E-3</v>
      </c>
      <c r="X35" s="5"/>
      <c r="Y35" s="5"/>
    </row>
    <row r="36" spans="1:25" ht="21" x14ac:dyDescent="0.55000000000000004">
      <c r="A36" s="2" t="s">
        <v>173</v>
      </c>
      <c r="C36" s="4">
        <v>0</v>
      </c>
      <c r="D36" s="4"/>
      <c r="E36" s="4">
        <v>0</v>
      </c>
      <c r="F36" s="4"/>
      <c r="G36" s="4">
        <v>0</v>
      </c>
      <c r="H36" s="4"/>
      <c r="I36" s="4">
        <v>0</v>
      </c>
      <c r="K36" s="6">
        <v>0</v>
      </c>
      <c r="M36" s="4">
        <v>0</v>
      </c>
      <c r="N36" s="4"/>
      <c r="O36" s="4">
        <v>0</v>
      </c>
      <c r="P36" s="4"/>
      <c r="Q36" s="4">
        <v>420608849</v>
      </c>
      <c r="R36" s="4"/>
      <c r="S36" s="4">
        <v>420608849</v>
      </c>
      <c r="U36" s="6">
        <v>1.8481639114680725E-4</v>
      </c>
      <c r="X36" s="5"/>
      <c r="Y36" s="5"/>
    </row>
    <row r="37" spans="1:25" ht="21" x14ac:dyDescent="0.55000000000000004">
      <c r="A37" s="2" t="s">
        <v>174</v>
      </c>
      <c r="C37" s="4">
        <v>0</v>
      </c>
      <c r="D37" s="4"/>
      <c r="E37" s="4">
        <v>0</v>
      </c>
      <c r="F37" s="4"/>
      <c r="G37" s="4">
        <v>0</v>
      </c>
      <c r="H37" s="4"/>
      <c r="I37" s="4">
        <v>0</v>
      </c>
      <c r="K37" s="6">
        <v>0</v>
      </c>
      <c r="M37" s="4">
        <v>0</v>
      </c>
      <c r="N37" s="4"/>
      <c r="O37" s="4">
        <v>0</v>
      </c>
      <c r="P37" s="4"/>
      <c r="Q37" s="4">
        <v>16186677476</v>
      </c>
      <c r="R37" s="4"/>
      <c r="S37" s="4">
        <v>16186677476</v>
      </c>
      <c r="U37" s="6">
        <v>7.1124592905833775E-3</v>
      </c>
      <c r="X37" s="5"/>
      <c r="Y37" s="5"/>
    </row>
    <row r="38" spans="1:25" ht="21" x14ac:dyDescent="0.55000000000000004">
      <c r="A38" s="2" t="s">
        <v>130</v>
      </c>
      <c r="C38" s="4">
        <v>0</v>
      </c>
      <c r="D38" s="4"/>
      <c r="E38" s="4">
        <v>0</v>
      </c>
      <c r="F38" s="4"/>
      <c r="G38" s="4">
        <v>0</v>
      </c>
      <c r="H38" s="4"/>
      <c r="I38" s="4">
        <v>0</v>
      </c>
      <c r="K38" s="6">
        <v>0</v>
      </c>
      <c r="M38" s="4">
        <v>474000000</v>
      </c>
      <c r="N38" s="4"/>
      <c r="O38" s="4">
        <v>0</v>
      </c>
      <c r="P38" s="4"/>
      <c r="Q38" s="4">
        <v>-11714290919</v>
      </c>
      <c r="R38" s="4"/>
      <c r="S38" s="4">
        <v>-11240290919</v>
      </c>
      <c r="U38" s="6">
        <v>-4.9390068897238286E-3</v>
      </c>
      <c r="X38" s="5"/>
      <c r="Y38" s="5"/>
    </row>
    <row r="39" spans="1:25" ht="21" x14ac:dyDescent="0.55000000000000004">
      <c r="A39" s="2" t="s">
        <v>175</v>
      </c>
      <c r="C39" s="4">
        <v>0</v>
      </c>
      <c r="D39" s="4"/>
      <c r="E39" s="4">
        <v>0</v>
      </c>
      <c r="F39" s="4"/>
      <c r="G39" s="4">
        <v>0</v>
      </c>
      <c r="H39" s="4"/>
      <c r="I39" s="4">
        <v>0</v>
      </c>
      <c r="K39" s="6">
        <v>0</v>
      </c>
      <c r="M39" s="4">
        <v>0</v>
      </c>
      <c r="N39" s="4"/>
      <c r="O39" s="4">
        <v>0</v>
      </c>
      <c r="P39" s="4"/>
      <c r="Q39" s="4">
        <v>0</v>
      </c>
      <c r="R39" s="4"/>
      <c r="S39" s="4">
        <v>0</v>
      </c>
      <c r="U39" s="6">
        <v>0</v>
      </c>
      <c r="X39" s="5"/>
      <c r="Y39" s="5"/>
    </row>
    <row r="40" spans="1:25" ht="21" x14ac:dyDescent="0.55000000000000004">
      <c r="A40" s="2" t="s">
        <v>30</v>
      </c>
      <c r="C40" s="4">
        <v>0</v>
      </c>
      <c r="D40" s="4"/>
      <c r="E40" s="4">
        <v>13827021262</v>
      </c>
      <c r="F40" s="4"/>
      <c r="G40" s="4">
        <v>0</v>
      </c>
      <c r="H40" s="4"/>
      <c r="I40" s="4">
        <v>13827021262</v>
      </c>
      <c r="K40" s="6">
        <v>7.1286323621113151E-3</v>
      </c>
      <c r="M40" s="4">
        <v>150000050</v>
      </c>
      <c r="N40" s="4"/>
      <c r="O40" s="4">
        <v>9566806270</v>
      </c>
      <c r="P40" s="4"/>
      <c r="Q40" s="4">
        <v>1945218422</v>
      </c>
      <c r="R40" s="4"/>
      <c r="S40" s="4">
        <v>11662024742</v>
      </c>
      <c r="U40" s="6">
        <v>5.1243175967541658E-3</v>
      </c>
      <c r="X40" s="5"/>
      <c r="Y40" s="5"/>
    </row>
    <row r="41" spans="1:25" ht="21" x14ac:dyDescent="0.55000000000000004">
      <c r="A41" s="2" t="s">
        <v>52</v>
      </c>
      <c r="C41" s="4">
        <v>0</v>
      </c>
      <c r="D41" s="4"/>
      <c r="E41" s="4">
        <v>83185526173</v>
      </c>
      <c r="F41" s="4"/>
      <c r="G41" s="4">
        <v>0</v>
      </c>
      <c r="H41" s="4"/>
      <c r="I41" s="4">
        <v>83185526173</v>
      </c>
      <c r="K41" s="6">
        <v>4.2886969123697702E-2</v>
      </c>
      <c r="M41" s="4">
        <v>38105476200</v>
      </c>
      <c r="N41" s="4"/>
      <c r="O41" s="4">
        <v>63254817830</v>
      </c>
      <c r="P41" s="4"/>
      <c r="Q41" s="4">
        <v>-49302116</v>
      </c>
      <c r="R41" s="4"/>
      <c r="S41" s="4">
        <v>101310991914</v>
      </c>
      <c r="U41" s="6">
        <v>4.4516257690643241E-2</v>
      </c>
      <c r="X41" s="5"/>
      <c r="Y41" s="5"/>
    </row>
    <row r="42" spans="1:25" ht="21" x14ac:dyDescent="0.55000000000000004">
      <c r="A42" s="2" t="s">
        <v>50</v>
      </c>
      <c r="C42" s="4">
        <v>0</v>
      </c>
      <c r="D42" s="4"/>
      <c r="E42" s="4">
        <v>214929463046</v>
      </c>
      <c r="F42" s="4"/>
      <c r="G42" s="4">
        <v>0</v>
      </c>
      <c r="H42" s="4"/>
      <c r="I42" s="4">
        <v>214929463046</v>
      </c>
      <c r="K42" s="6">
        <v>0.11080861863224664</v>
      </c>
      <c r="M42" s="4">
        <v>75480000000</v>
      </c>
      <c r="N42" s="4"/>
      <c r="O42" s="4">
        <v>189471317025</v>
      </c>
      <c r="P42" s="4"/>
      <c r="Q42" s="4">
        <v>-14113088942</v>
      </c>
      <c r="R42" s="4"/>
      <c r="S42" s="4">
        <v>250838228083</v>
      </c>
      <c r="U42" s="6">
        <v>0.11021883202452495</v>
      </c>
      <c r="X42" s="5"/>
      <c r="Y42" s="5"/>
    </row>
    <row r="43" spans="1:25" ht="21" x14ac:dyDescent="0.55000000000000004">
      <c r="A43" s="2" t="s">
        <v>20</v>
      </c>
      <c r="C43" s="4">
        <v>0</v>
      </c>
      <c r="D43" s="4"/>
      <c r="E43" s="4">
        <v>5556130028</v>
      </c>
      <c r="F43" s="4"/>
      <c r="G43" s="4">
        <v>0</v>
      </c>
      <c r="H43" s="4"/>
      <c r="I43" s="4">
        <v>5556130028</v>
      </c>
      <c r="K43" s="6">
        <v>2.8645076604134935E-3</v>
      </c>
      <c r="M43" s="4">
        <v>0</v>
      </c>
      <c r="N43" s="4"/>
      <c r="O43" s="4">
        <v>19065802528</v>
      </c>
      <c r="P43" s="4"/>
      <c r="Q43" s="4">
        <v>71003646</v>
      </c>
      <c r="R43" s="4"/>
      <c r="S43" s="4">
        <v>19136806174</v>
      </c>
      <c r="U43" s="6">
        <v>8.408751892793916E-3</v>
      </c>
      <c r="X43" s="5"/>
      <c r="Y43" s="5"/>
    </row>
    <row r="44" spans="1:25" ht="21" x14ac:dyDescent="0.55000000000000004">
      <c r="A44" s="2" t="s">
        <v>176</v>
      </c>
      <c r="C44" s="4">
        <v>0</v>
      </c>
      <c r="D44" s="4"/>
      <c r="E44" s="4">
        <v>0</v>
      </c>
      <c r="F44" s="4"/>
      <c r="G44" s="4">
        <v>0</v>
      </c>
      <c r="H44" s="4"/>
      <c r="I44" s="4">
        <v>0</v>
      </c>
      <c r="K44" s="6">
        <v>0</v>
      </c>
      <c r="M44" s="4">
        <v>0</v>
      </c>
      <c r="N44" s="4"/>
      <c r="O44" s="4">
        <v>0</v>
      </c>
      <c r="P44" s="4"/>
      <c r="Q44" s="4">
        <v>2782794293</v>
      </c>
      <c r="R44" s="4"/>
      <c r="S44" s="4">
        <v>2782794293</v>
      </c>
      <c r="U44" s="6">
        <v>1.2227655213601818E-3</v>
      </c>
      <c r="X44" s="5"/>
      <c r="Y44" s="5"/>
    </row>
    <row r="45" spans="1:25" ht="21" x14ac:dyDescent="0.55000000000000004">
      <c r="A45" s="2" t="s">
        <v>55</v>
      </c>
      <c r="C45" s="4">
        <v>0</v>
      </c>
      <c r="D45" s="4"/>
      <c r="E45" s="4">
        <v>23767858092</v>
      </c>
      <c r="F45" s="4"/>
      <c r="G45" s="4">
        <v>0</v>
      </c>
      <c r="H45" s="4"/>
      <c r="I45" s="4">
        <v>23767858092</v>
      </c>
      <c r="K45" s="6">
        <v>1.2253710988232984E-2</v>
      </c>
      <c r="M45" s="4">
        <v>0</v>
      </c>
      <c r="N45" s="4"/>
      <c r="O45" s="4">
        <v>43640394792</v>
      </c>
      <c r="P45" s="4"/>
      <c r="Q45" s="4">
        <v>1865184825</v>
      </c>
      <c r="R45" s="4"/>
      <c r="S45" s="4">
        <v>45505579617</v>
      </c>
      <c r="U45" s="6">
        <v>1.9995245040262222E-2</v>
      </c>
      <c r="X45" s="5"/>
      <c r="Y45" s="5"/>
    </row>
    <row r="46" spans="1:25" ht="21" x14ac:dyDescent="0.55000000000000004">
      <c r="A46" s="2" t="s">
        <v>34</v>
      </c>
      <c r="C46" s="4">
        <v>0</v>
      </c>
      <c r="D46" s="4"/>
      <c r="E46" s="4">
        <v>123328403515</v>
      </c>
      <c r="F46" s="4"/>
      <c r="G46" s="4">
        <v>0</v>
      </c>
      <c r="H46" s="4"/>
      <c r="I46" s="4">
        <v>123328403515</v>
      </c>
      <c r="K46" s="6">
        <v>6.3582953392912187E-2</v>
      </c>
      <c r="M46" s="4">
        <v>57084314600</v>
      </c>
      <c r="N46" s="4"/>
      <c r="O46" s="4">
        <v>101878766749</v>
      </c>
      <c r="P46" s="4"/>
      <c r="Q46" s="4">
        <v>6446383419</v>
      </c>
      <c r="R46" s="4"/>
      <c r="S46" s="4">
        <v>165409464768</v>
      </c>
      <c r="U46" s="6">
        <v>7.2681258163322007E-2</v>
      </c>
      <c r="X46" s="5"/>
      <c r="Y46" s="5"/>
    </row>
    <row r="47" spans="1:25" ht="21" x14ac:dyDescent="0.55000000000000004">
      <c r="A47" s="2" t="s">
        <v>162</v>
      </c>
      <c r="C47" s="4">
        <v>0</v>
      </c>
      <c r="D47" s="4"/>
      <c r="E47" s="4">
        <v>0</v>
      </c>
      <c r="F47" s="4"/>
      <c r="G47" s="4">
        <v>0</v>
      </c>
      <c r="H47" s="4"/>
      <c r="I47" s="4">
        <v>0</v>
      </c>
      <c r="K47" s="6">
        <v>0</v>
      </c>
      <c r="M47" s="4">
        <v>1018120</v>
      </c>
      <c r="N47" s="4"/>
      <c r="O47" s="4">
        <v>0</v>
      </c>
      <c r="P47" s="4"/>
      <c r="Q47" s="4">
        <v>104723505</v>
      </c>
      <c r="R47" s="4"/>
      <c r="S47" s="4">
        <v>105741625</v>
      </c>
      <c r="U47" s="6">
        <v>4.6463086958256106E-5</v>
      </c>
      <c r="X47" s="5"/>
      <c r="Y47" s="5"/>
    </row>
    <row r="48" spans="1:25" ht="21" x14ac:dyDescent="0.55000000000000004">
      <c r="A48" s="2" t="s">
        <v>177</v>
      </c>
      <c r="C48" s="4">
        <v>0</v>
      </c>
      <c r="D48" s="4"/>
      <c r="E48" s="4">
        <v>0</v>
      </c>
      <c r="F48" s="4"/>
      <c r="G48" s="4">
        <v>0</v>
      </c>
      <c r="H48" s="4"/>
      <c r="I48" s="4">
        <v>0</v>
      </c>
      <c r="K48" s="6">
        <v>0</v>
      </c>
      <c r="M48" s="4">
        <v>0</v>
      </c>
      <c r="N48" s="4"/>
      <c r="O48" s="4">
        <v>0</v>
      </c>
      <c r="P48" s="4"/>
      <c r="Q48" s="4">
        <v>89445720</v>
      </c>
      <c r="R48" s="4"/>
      <c r="S48" s="4">
        <v>89445720</v>
      </c>
      <c r="U48" s="6">
        <v>3.9302632869542414E-5</v>
      </c>
      <c r="X48" s="5"/>
      <c r="Y48" s="5"/>
    </row>
    <row r="49" spans="1:25" ht="21" x14ac:dyDescent="0.55000000000000004">
      <c r="A49" s="2" t="s">
        <v>21</v>
      </c>
      <c r="C49" s="4">
        <v>0</v>
      </c>
      <c r="D49" s="4"/>
      <c r="E49" s="4">
        <v>64867592564</v>
      </c>
      <c r="F49" s="4"/>
      <c r="G49" s="4">
        <v>0</v>
      </c>
      <c r="H49" s="4"/>
      <c r="I49" s="4">
        <v>64867592564</v>
      </c>
      <c r="K49" s="6">
        <v>3.3443010670332597E-2</v>
      </c>
      <c r="M49" s="4">
        <v>42322500000</v>
      </c>
      <c r="N49" s="4"/>
      <c r="O49" s="4">
        <v>51627742983</v>
      </c>
      <c r="P49" s="4"/>
      <c r="Q49" s="4">
        <v>2748977116</v>
      </c>
      <c r="R49" s="4"/>
      <c r="S49" s="4">
        <v>96699220099</v>
      </c>
      <c r="U49" s="6">
        <v>4.2489835693894279E-2</v>
      </c>
      <c r="X49" s="5"/>
      <c r="Y49" s="5"/>
    </row>
    <row r="50" spans="1:25" ht="21" x14ac:dyDescent="0.55000000000000004">
      <c r="A50" s="2" t="s">
        <v>178</v>
      </c>
      <c r="C50" s="4">
        <v>0</v>
      </c>
      <c r="D50" s="4"/>
      <c r="E50" s="4">
        <v>0</v>
      </c>
      <c r="F50" s="4"/>
      <c r="G50" s="4">
        <v>0</v>
      </c>
      <c r="H50" s="4"/>
      <c r="I50" s="4">
        <v>0</v>
      </c>
      <c r="K50" s="6">
        <v>0</v>
      </c>
      <c r="M50" s="4">
        <v>0</v>
      </c>
      <c r="N50" s="4"/>
      <c r="O50" s="4">
        <v>0</v>
      </c>
      <c r="P50" s="4"/>
      <c r="Q50" s="4">
        <v>-9993971241</v>
      </c>
      <c r="R50" s="4"/>
      <c r="S50" s="4">
        <v>-9993971241</v>
      </c>
      <c r="U50" s="6">
        <v>-4.3913714663349817E-3</v>
      </c>
      <c r="X50" s="5"/>
      <c r="Y50" s="5"/>
    </row>
    <row r="51" spans="1:25" ht="21" x14ac:dyDescent="0.55000000000000004">
      <c r="A51" s="2" t="s">
        <v>154</v>
      </c>
      <c r="C51" s="4">
        <v>0</v>
      </c>
      <c r="D51" s="4"/>
      <c r="E51" s="4">
        <v>0</v>
      </c>
      <c r="F51" s="4"/>
      <c r="G51" s="4">
        <v>0</v>
      </c>
      <c r="H51" s="4"/>
      <c r="I51" s="4">
        <v>0</v>
      </c>
      <c r="K51" s="6">
        <v>0</v>
      </c>
      <c r="M51" s="4">
        <v>472594080</v>
      </c>
      <c r="N51" s="4"/>
      <c r="O51" s="4">
        <v>0</v>
      </c>
      <c r="P51" s="4"/>
      <c r="Q51" s="4">
        <v>-13210707001</v>
      </c>
      <c r="R51" s="4"/>
      <c r="S51" s="4">
        <v>-12738112921</v>
      </c>
      <c r="U51" s="6">
        <v>-5.5971529502455509E-3</v>
      </c>
      <c r="X51" s="5"/>
      <c r="Y51" s="5"/>
    </row>
    <row r="52" spans="1:25" ht="21" x14ac:dyDescent="0.55000000000000004">
      <c r="A52" s="2" t="s">
        <v>25</v>
      </c>
      <c r="C52" s="4">
        <v>539227884</v>
      </c>
      <c r="D52" s="4"/>
      <c r="E52" s="4">
        <v>-21956531</v>
      </c>
      <c r="F52" s="4"/>
      <c r="G52" s="4">
        <v>0</v>
      </c>
      <c r="H52" s="4"/>
      <c r="I52" s="4">
        <v>517271353</v>
      </c>
      <c r="K52" s="6">
        <v>2.6668341916294554E-4</v>
      </c>
      <c r="M52" s="4">
        <v>1877894625</v>
      </c>
      <c r="N52" s="4"/>
      <c r="O52" s="4">
        <v>-72102007</v>
      </c>
      <c r="P52" s="4"/>
      <c r="Q52" s="4">
        <v>-1618143046</v>
      </c>
      <c r="R52" s="4"/>
      <c r="S52" s="4">
        <v>187649572</v>
      </c>
      <c r="U52" s="6">
        <v>8.2453606907549802E-5</v>
      </c>
      <c r="X52" s="5"/>
      <c r="Y52" s="5"/>
    </row>
    <row r="53" spans="1:25" ht="21" x14ac:dyDescent="0.55000000000000004">
      <c r="A53" s="2" t="s">
        <v>162</v>
      </c>
      <c r="C53" s="4">
        <v>0</v>
      </c>
      <c r="D53" s="4"/>
      <c r="E53" s="4">
        <v>0</v>
      </c>
      <c r="F53" s="4"/>
      <c r="G53" s="4">
        <v>0</v>
      </c>
      <c r="H53" s="4"/>
      <c r="I53" s="4">
        <v>0</v>
      </c>
      <c r="K53" s="6">
        <v>0</v>
      </c>
      <c r="M53" s="4">
        <v>0</v>
      </c>
      <c r="N53" s="4"/>
      <c r="O53" s="4">
        <v>0</v>
      </c>
      <c r="P53" s="4"/>
      <c r="Q53" s="4">
        <v>151446</v>
      </c>
      <c r="R53" s="4"/>
      <c r="S53" s="4">
        <v>151446</v>
      </c>
      <c r="U53" s="6">
        <v>6.654568309764537E-8</v>
      </c>
      <c r="X53" s="5"/>
      <c r="Y53" s="5"/>
    </row>
    <row r="54" spans="1:25" ht="21" x14ac:dyDescent="0.55000000000000004">
      <c r="A54" s="2" t="s">
        <v>179</v>
      </c>
      <c r="C54" s="4">
        <v>0</v>
      </c>
      <c r="D54" s="4"/>
      <c r="E54" s="4">
        <v>0</v>
      </c>
      <c r="F54" s="4"/>
      <c r="G54" s="4">
        <v>0</v>
      </c>
      <c r="H54" s="4"/>
      <c r="I54" s="4">
        <v>0</v>
      </c>
      <c r="K54" s="6">
        <v>0</v>
      </c>
      <c r="M54" s="4">
        <v>0</v>
      </c>
      <c r="N54" s="4"/>
      <c r="O54" s="4">
        <v>0</v>
      </c>
      <c r="P54" s="4"/>
      <c r="Q54" s="4">
        <v>8218129285</v>
      </c>
      <c r="R54" s="4"/>
      <c r="S54" s="4">
        <v>8218129285</v>
      </c>
      <c r="U54" s="6">
        <v>3.6110628676563851E-3</v>
      </c>
      <c r="X54" s="5"/>
      <c r="Y54" s="5"/>
    </row>
    <row r="55" spans="1:25" ht="21" x14ac:dyDescent="0.55000000000000004">
      <c r="A55" s="2" t="s">
        <v>37</v>
      </c>
      <c r="C55" s="4">
        <v>0</v>
      </c>
      <c r="D55" s="4"/>
      <c r="E55" s="4">
        <v>447</v>
      </c>
      <c r="F55" s="4"/>
      <c r="G55" s="4">
        <v>0</v>
      </c>
      <c r="H55" s="4"/>
      <c r="I55" s="4">
        <v>447</v>
      </c>
      <c r="K55" s="6">
        <v>2.3045445620460765E-10</v>
      </c>
      <c r="M55" s="4">
        <v>3229926500</v>
      </c>
      <c r="N55" s="4"/>
      <c r="O55" s="4">
        <v>200</v>
      </c>
      <c r="P55" s="4"/>
      <c r="Q55" s="4">
        <v>-2370370808</v>
      </c>
      <c r="R55" s="4"/>
      <c r="S55" s="4">
        <v>859555892</v>
      </c>
      <c r="U55" s="6">
        <v>3.7769062235876741E-4</v>
      </c>
      <c r="X55" s="5"/>
      <c r="Y55" s="5"/>
    </row>
    <row r="56" spans="1:25" ht="21" x14ac:dyDescent="0.55000000000000004">
      <c r="A56" s="2" t="s">
        <v>180</v>
      </c>
      <c r="C56" s="4">
        <v>0</v>
      </c>
      <c r="D56" s="4"/>
      <c r="E56" s="4">
        <v>0</v>
      </c>
      <c r="F56" s="4"/>
      <c r="G56" s="4">
        <v>0</v>
      </c>
      <c r="H56" s="4"/>
      <c r="I56" s="4">
        <v>0</v>
      </c>
      <c r="K56" s="6">
        <v>0</v>
      </c>
      <c r="M56" s="4">
        <v>0</v>
      </c>
      <c r="N56" s="4"/>
      <c r="O56" s="4">
        <v>0</v>
      </c>
      <c r="P56" s="4"/>
      <c r="Q56" s="4">
        <v>1335371961</v>
      </c>
      <c r="R56" s="4"/>
      <c r="S56" s="4">
        <v>1335371961</v>
      </c>
      <c r="U56" s="6">
        <v>5.8676517923343793E-4</v>
      </c>
      <c r="X56" s="5"/>
      <c r="Y56" s="5"/>
    </row>
    <row r="57" spans="1:25" ht="21" x14ac:dyDescent="0.55000000000000004">
      <c r="A57" s="2" t="s">
        <v>181</v>
      </c>
      <c r="C57" s="4">
        <v>0</v>
      </c>
      <c r="D57" s="4"/>
      <c r="E57" s="4">
        <v>0</v>
      </c>
      <c r="F57" s="4"/>
      <c r="G57" s="4">
        <v>0</v>
      </c>
      <c r="H57" s="4"/>
      <c r="I57" s="4">
        <v>0</v>
      </c>
      <c r="K57" s="6">
        <v>0</v>
      </c>
      <c r="M57" s="4">
        <v>0</v>
      </c>
      <c r="N57" s="4"/>
      <c r="O57" s="4">
        <v>0</v>
      </c>
      <c r="P57" s="4"/>
      <c r="Q57" s="4">
        <v>-14062637528</v>
      </c>
      <c r="R57" s="4"/>
      <c r="S57" s="4">
        <v>-14062637528</v>
      </c>
      <c r="U57" s="6">
        <v>-6.1791517798775999E-3</v>
      </c>
      <c r="X57" s="5"/>
      <c r="Y57" s="5"/>
    </row>
    <row r="58" spans="1:25" ht="21" x14ac:dyDescent="0.55000000000000004">
      <c r="A58" s="2" t="s">
        <v>182</v>
      </c>
      <c r="C58" s="4">
        <v>0</v>
      </c>
      <c r="D58" s="4"/>
      <c r="E58" s="4">
        <v>0</v>
      </c>
      <c r="F58" s="4"/>
      <c r="G58" s="4">
        <v>0</v>
      </c>
      <c r="H58" s="4"/>
      <c r="I58" s="4">
        <v>0</v>
      </c>
      <c r="K58" s="6">
        <v>0</v>
      </c>
      <c r="M58" s="4">
        <v>0</v>
      </c>
      <c r="N58" s="4"/>
      <c r="O58" s="4">
        <v>0</v>
      </c>
      <c r="P58" s="4"/>
      <c r="Q58" s="4">
        <v>-8066801984</v>
      </c>
      <c r="R58" s="4"/>
      <c r="S58" s="4">
        <v>-8066801984</v>
      </c>
      <c r="U58" s="6">
        <v>-3.5445693411428557E-3</v>
      </c>
      <c r="X58" s="5"/>
      <c r="Y58" s="5"/>
    </row>
    <row r="59" spans="1:25" ht="21" x14ac:dyDescent="0.55000000000000004">
      <c r="A59" s="2" t="s">
        <v>128</v>
      </c>
      <c r="C59" s="4">
        <v>0</v>
      </c>
      <c r="D59" s="4"/>
      <c r="E59" s="4">
        <v>0</v>
      </c>
      <c r="F59" s="4"/>
      <c r="G59" s="4">
        <v>0</v>
      </c>
      <c r="H59" s="4"/>
      <c r="I59" s="4">
        <v>0</v>
      </c>
      <c r="K59" s="6">
        <v>0</v>
      </c>
      <c r="M59" s="4">
        <v>11250000000</v>
      </c>
      <c r="N59" s="4"/>
      <c r="O59" s="4">
        <v>0</v>
      </c>
      <c r="P59" s="4"/>
      <c r="Q59" s="4">
        <v>-21670096460</v>
      </c>
      <c r="R59" s="4"/>
      <c r="S59" s="4">
        <v>-10420096460</v>
      </c>
      <c r="U59" s="6">
        <v>-4.5786117617768463E-3</v>
      </c>
      <c r="X59" s="5"/>
      <c r="Y59" s="5"/>
    </row>
    <row r="60" spans="1:25" ht="21" x14ac:dyDescent="0.55000000000000004">
      <c r="A60" s="2" t="s">
        <v>183</v>
      </c>
      <c r="C60" s="4">
        <v>0</v>
      </c>
      <c r="D60" s="4"/>
      <c r="E60" s="4">
        <v>0</v>
      </c>
      <c r="F60" s="4"/>
      <c r="G60" s="4">
        <v>0</v>
      </c>
      <c r="H60" s="4"/>
      <c r="I60" s="4">
        <v>0</v>
      </c>
      <c r="K60" s="6">
        <v>0</v>
      </c>
      <c r="M60" s="4">
        <v>0</v>
      </c>
      <c r="N60" s="4"/>
      <c r="O60" s="4">
        <v>0</v>
      </c>
      <c r="P60" s="4"/>
      <c r="Q60" s="4">
        <v>-2963199418</v>
      </c>
      <c r="R60" s="4"/>
      <c r="S60" s="4">
        <v>-2963199418</v>
      </c>
      <c r="U60" s="6">
        <v>-1.3020359033936531E-3</v>
      </c>
      <c r="X60" s="5"/>
      <c r="Y60" s="5"/>
    </row>
    <row r="61" spans="1:25" ht="21" x14ac:dyDescent="0.55000000000000004">
      <c r="A61" s="2" t="s">
        <v>24</v>
      </c>
      <c r="C61" s="4">
        <v>0</v>
      </c>
      <c r="D61" s="4"/>
      <c r="E61" s="4">
        <v>26604163572</v>
      </c>
      <c r="F61" s="4"/>
      <c r="G61" s="4">
        <v>0</v>
      </c>
      <c r="H61" s="4"/>
      <c r="I61" s="4">
        <v>26604163572</v>
      </c>
      <c r="K61" s="6">
        <v>1.3715991160545173E-2</v>
      </c>
      <c r="M61" s="4">
        <v>0</v>
      </c>
      <c r="N61" s="4"/>
      <c r="O61" s="4">
        <v>46799662649</v>
      </c>
      <c r="P61" s="4"/>
      <c r="Q61" s="4">
        <v>27520516684</v>
      </c>
      <c r="R61" s="4"/>
      <c r="S61" s="4">
        <v>74320179333</v>
      </c>
      <c r="U61" s="6">
        <v>3.2656439269799074E-2</v>
      </c>
      <c r="X61" s="5"/>
      <c r="Y61" s="5"/>
    </row>
    <row r="62" spans="1:25" ht="21" x14ac:dyDescent="0.55000000000000004">
      <c r="A62" s="2" t="s">
        <v>33</v>
      </c>
      <c r="C62" s="4">
        <v>0</v>
      </c>
      <c r="D62" s="4"/>
      <c r="E62" s="4">
        <v>3639847436</v>
      </c>
      <c r="F62" s="4"/>
      <c r="G62" s="4">
        <v>0</v>
      </c>
      <c r="H62" s="4"/>
      <c r="I62" s="4">
        <v>3639847436</v>
      </c>
      <c r="K62" s="6">
        <v>1.8765527103604372E-3</v>
      </c>
      <c r="M62" s="4">
        <v>2250000000</v>
      </c>
      <c r="N62" s="4"/>
      <c r="O62" s="4">
        <v>15481875315</v>
      </c>
      <c r="P62" s="4"/>
      <c r="Q62" s="4">
        <v>5139545217</v>
      </c>
      <c r="R62" s="4"/>
      <c r="S62" s="4">
        <v>22871420532</v>
      </c>
      <c r="U62" s="6">
        <v>1.0049749103412779E-2</v>
      </c>
      <c r="X62" s="5"/>
      <c r="Y62" s="5"/>
    </row>
    <row r="63" spans="1:25" ht="21" x14ac:dyDescent="0.55000000000000004">
      <c r="A63" s="2" t="s">
        <v>69</v>
      </c>
      <c r="C63" s="4">
        <v>0</v>
      </c>
      <c r="D63" s="4"/>
      <c r="E63" s="4">
        <v>14599067680</v>
      </c>
      <c r="F63" s="4"/>
      <c r="G63" s="4">
        <v>0</v>
      </c>
      <c r="H63" s="4"/>
      <c r="I63" s="4">
        <v>14599067680</v>
      </c>
      <c r="K63" s="6">
        <v>7.5266671214511477E-3</v>
      </c>
      <c r="M63" s="4">
        <v>0</v>
      </c>
      <c r="N63" s="4"/>
      <c r="O63" s="4">
        <v>14599067680</v>
      </c>
      <c r="P63" s="4"/>
      <c r="Q63" s="4">
        <v>11862498688</v>
      </c>
      <c r="R63" s="4"/>
      <c r="S63" s="4">
        <v>26461566368</v>
      </c>
      <c r="U63" s="6">
        <v>1.1627266549081776E-2</v>
      </c>
      <c r="X63" s="5"/>
      <c r="Y63" s="5"/>
    </row>
    <row r="64" spans="1:25" ht="21" x14ac:dyDescent="0.55000000000000004">
      <c r="A64" s="2" t="s">
        <v>145</v>
      </c>
      <c r="C64" s="4">
        <v>0</v>
      </c>
      <c r="D64" s="4"/>
      <c r="E64" s="4">
        <v>0</v>
      </c>
      <c r="F64" s="4"/>
      <c r="G64" s="4">
        <v>0</v>
      </c>
      <c r="H64" s="4"/>
      <c r="I64" s="4">
        <v>0</v>
      </c>
      <c r="K64" s="6">
        <v>0</v>
      </c>
      <c r="M64" s="4">
        <v>19986585500</v>
      </c>
      <c r="N64" s="4"/>
      <c r="O64" s="4">
        <v>0</v>
      </c>
      <c r="P64" s="4"/>
      <c r="Q64" s="4">
        <v>-6647779789</v>
      </c>
      <c r="R64" s="4"/>
      <c r="S64" s="4">
        <v>13338805711</v>
      </c>
      <c r="U64" s="6">
        <v>5.8610985945173073E-3</v>
      </c>
      <c r="X64" s="5"/>
      <c r="Y64" s="5"/>
    </row>
    <row r="65" spans="1:25" ht="21" x14ac:dyDescent="0.55000000000000004">
      <c r="A65" s="2" t="s">
        <v>184</v>
      </c>
      <c r="C65" s="4">
        <v>0</v>
      </c>
      <c r="D65" s="4"/>
      <c r="E65" s="4">
        <v>0</v>
      </c>
      <c r="F65" s="4"/>
      <c r="G65" s="4">
        <v>0</v>
      </c>
      <c r="H65" s="4"/>
      <c r="I65" s="4">
        <v>0</v>
      </c>
      <c r="K65" s="6">
        <v>0</v>
      </c>
      <c r="M65" s="4">
        <v>0</v>
      </c>
      <c r="N65" s="4"/>
      <c r="O65" s="4">
        <v>0</v>
      </c>
      <c r="P65" s="4"/>
      <c r="Q65" s="4">
        <v>-341541149</v>
      </c>
      <c r="R65" s="4"/>
      <c r="S65" s="4">
        <v>-341541149</v>
      </c>
      <c r="U65" s="6">
        <v>-1.5007388155619612E-4</v>
      </c>
      <c r="X65" s="5"/>
      <c r="Y65" s="5"/>
    </row>
    <row r="66" spans="1:25" ht="21" x14ac:dyDescent="0.55000000000000004">
      <c r="A66" s="2" t="s">
        <v>185</v>
      </c>
      <c r="C66" s="4">
        <v>0</v>
      </c>
      <c r="D66" s="4"/>
      <c r="E66" s="4">
        <v>0</v>
      </c>
      <c r="F66" s="4"/>
      <c r="G66" s="4">
        <v>0</v>
      </c>
      <c r="H66" s="4"/>
      <c r="I66" s="4">
        <v>0</v>
      </c>
      <c r="K66" s="6">
        <v>0</v>
      </c>
      <c r="M66" s="4">
        <v>0</v>
      </c>
      <c r="N66" s="4"/>
      <c r="O66" s="4">
        <v>0</v>
      </c>
      <c r="P66" s="4"/>
      <c r="Q66" s="4">
        <v>538111876</v>
      </c>
      <c r="R66" s="4"/>
      <c r="S66" s="4">
        <v>538111876</v>
      </c>
      <c r="U66" s="6">
        <v>2.3644746227285924E-4</v>
      </c>
      <c r="X66" s="5"/>
      <c r="Y66" s="5"/>
    </row>
    <row r="67" spans="1:25" ht="21" x14ac:dyDescent="0.55000000000000004">
      <c r="A67" s="2" t="s">
        <v>31</v>
      </c>
      <c r="C67" s="4">
        <v>0</v>
      </c>
      <c r="D67" s="4"/>
      <c r="E67" s="4">
        <v>4669205437</v>
      </c>
      <c r="F67" s="4"/>
      <c r="G67" s="4">
        <v>0</v>
      </c>
      <c r="H67" s="4"/>
      <c r="I67" s="4">
        <v>4669205437</v>
      </c>
      <c r="K67" s="6">
        <v>2.4072465321955984E-3</v>
      </c>
      <c r="M67" s="4">
        <v>10193040455</v>
      </c>
      <c r="N67" s="4"/>
      <c r="O67" s="4">
        <v>26240197248</v>
      </c>
      <c r="P67" s="4"/>
      <c r="Q67" s="4">
        <v>-8763315308</v>
      </c>
      <c r="R67" s="4"/>
      <c r="S67" s="4">
        <v>27669922395</v>
      </c>
      <c r="U67" s="6">
        <v>1.2158220666337245E-2</v>
      </c>
      <c r="X67" s="5"/>
      <c r="Y67" s="5"/>
    </row>
    <row r="68" spans="1:25" ht="21" x14ac:dyDescent="0.55000000000000004">
      <c r="A68" s="2" t="s">
        <v>186</v>
      </c>
      <c r="C68" s="4">
        <v>0</v>
      </c>
      <c r="D68" s="4"/>
      <c r="E68" s="4">
        <v>0</v>
      </c>
      <c r="F68" s="4"/>
      <c r="G68" s="4">
        <v>0</v>
      </c>
      <c r="H68" s="4"/>
      <c r="I68" s="4">
        <v>0</v>
      </c>
      <c r="K68" s="6">
        <v>0</v>
      </c>
      <c r="M68" s="4">
        <v>0</v>
      </c>
      <c r="N68" s="4"/>
      <c r="O68" s="4">
        <v>0</v>
      </c>
      <c r="P68" s="4"/>
      <c r="Q68" s="4">
        <v>172685822</v>
      </c>
      <c r="R68" s="4"/>
      <c r="S68" s="4">
        <v>172685822</v>
      </c>
      <c r="U68" s="6">
        <v>7.5878504458806414E-5</v>
      </c>
      <c r="X68" s="5"/>
      <c r="Y68" s="5"/>
    </row>
    <row r="69" spans="1:25" ht="21" x14ac:dyDescent="0.55000000000000004">
      <c r="A69" s="2" t="s">
        <v>29</v>
      </c>
      <c r="C69" s="4">
        <v>0</v>
      </c>
      <c r="D69" s="4"/>
      <c r="E69" s="4">
        <v>2940077986</v>
      </c>
      <c r="F69" s="4"/>
      <c r="G69" s="4">
        <v>0</v>
      </c>
      <c r="H69" s="4"/>
      <c r="I69" s="4">
        <v>2940077986</v>
      </c>
      <c r="K69" s="6">
        <v>1.5157809249726356E-3</v>
      </c>
      <c r="M69" s="4">
        <v>1512727320</v>
      </c>
      <c r="N69" s="4"/>
      <c r="O69" s="4">
        <v>-14634367581</v>
      </c>
      <c r="P69" s="4"/>
      <c r="Q69" s="4">
        <v>0</v>
      </c>
      <c r="R69" s="4"/>
      <c r="S69" s="4">
        <v>-13121640261</v>
      </c>
      <c r="U69" s="6">
        <v>-5.7656756502635301E-3</v>
      </c>
      <c r="X69" s="5"/>
      <c r="Y69" s="5"/>
    </row>
    <row r="70" spans="1:25" ht="21" x14ac:dyDescent="0.55000000000000004">
      <c r="A70" s="2" t="s">
        <v>15</v>
      </c>
      <c r="C70" s="4">
        <v>0</v>
      </c>
      <c r="D70" s="4"/>
      <c r="E70" s="4">
        <v>25585091611</v>
      </c>
      <c r="F70" s="4"/>
      <c r="G70" s="4">
        <v>0</v>
      </c>
      <c r="H70" s="4"/>
      <c r="I70" s="4">
        <v>25585091611</v>
      </c>
      <c r="K70" s="6">
        <v>1.3190600389615378E-2</v>
      </c>
      <c r="M70" s="4">
        <v>2223360000</v>
      </c>
      <c r="N70" s="4"/>
      <c r="O70" s="4">
        <v>9304858472</v>
      </c>
      <c r="P70" s="4"/>
      <c r="Q70" s="4">
        <v>0</v>
      </c>
      <c r="R70" s="4"/>
      <c r="S70" s="4">
        <v>11528218472</v>
      </c>
      <c r="U70" s="6">
        <v>5.0655228472071467E-3</v>
      </c>
      <c r="X70" s="5"/>
      <c r="Y70" s="5"/>
    </row>
    <row r="71" spans="1:25" ht="21" x14ac:dyDescent="0.55000000000000004">
      <c r="A71" s="2" t="s">
        <v>46</v>
      </c>
      <c r="C71" s="4">
        <v>0</v>
      </c>
      <c r="D71" s="4"/>
      <c r="E71" s="4">
        <v>1542322949</v>
      </c>
      <c r="F71" s="4"/>
      <c r="G71" s="4">
        <v>0</v>
      </c>
      <c r="H71" s="4"/>
      <c r="I71" s="4">
        <v>1542322949</v>
      </c>
      <c r="K71" s="6">
        <v>7.9515703915812488E-4</v>
      </c>
      <c r="M71" s="4">
        <v>1003000000</v>
      </c>
      <c r="N71" s="4"/>
      <c r="O71" s="4">
        <v>-3273849300</v>
      </c>
      <c r="P71" s="4"/>
      <c r="Q71" s="4">
        <v>0</v>
      </c>
      <c r="R71" s="4"/>
      <c r="S71" s="4">
        <v>-2270849300</v>
      </c>
      <c r="U71" s="6">
        <v>-9.9781584115995006E-4</v>
      </c>
      <c r="X71" s="5"/>
      <c r="Y71" s="5"/>
    </row>
    <row r="72" spans="1:25" ht="21" x14ac:dyDescent="0.55000000000000004">
      <c r="A72" s="2" t="s">
        <v>36</v>
      </c>
      <c r="C72" s="4">
        <v>0</v>
      </c>
      <c r="D72" s="4"/>
      <c r="E72" s="4">
        <v>27954470320</v>
      </c>
      <c r="F72" s="4"/>
      <c r="G72" s="4">
        <v>0</v>
      </c>
      <c r="H72" s="4"/>
      <c r="I72" s="4">
        <v>27954470320</v>
      </c>
      <c r="K72" s="6">
        <v>1.4412152698173255E-2</v>
      </c>
      <c r="M72" s="4">
        <v>11000000000</v>
      </c>
      <c r="N72" s="4"/>
      <c r="O72" s="4">
        <v>27954470320</v>
      </c>
      <c r="P72" s="4"/>
      <c r="Q72" s="4">
        <v>0</v>
      </c>
      <c r="R72" s="4"/>
      <c r="S72" s="4">
        <v>38954470320</v>
      </c>
      <c r="U72" s="6">
        <v>1.7116674175292529E-2</v>
      </c>
      <c r="X72" s="5"/>
      <c r="Y72" s="5"/>
    </row>
    <row r="73" spans="1:25" ht="21" x14ac:dyDescent="0.55000000000000004">
      <c r="A73" s="2" t="s">
        <v>53</v>
      </c>
      <c r="C73" s="4">
        <v>0</v>
      </c>
      <c r="D73" s="4"/>
      <c r="E73" s="4">
        <v>17694090000</v>
      </c>
      <c r="F73" s="4"/>
      <c r="G73" s="4">
        <v>0</v>
      </c>
      <c r="H73" s="4"/>
      <c r="I73" s="4">
        <v>17694090000</v>
      </c>
      <c r="K73" s="6">
        <v>9.1223308478420272E-3</v>
      </c>
      <c r="M73" s="4">
        <v>5500000000</v>
      </c>
      <c r="N73" s="4"/>
      <c r="O73" s="4">
        <v>-16501230000</v>
      </c>
      <c r="P73" s="4"/>
      <c r="Q73" s="4">
        <v>0</v>
      </c>
      <c r="R73" s="4"/>
      <c r="S73" s="4">
        <v>-11001230000</v>
      </c>
      <c r="U73" s="6">
        <v>-4.833963031472004E-3</v>
      </c>
      <c r="X73" s="5"/>
      <c r="Y73" s="5"/>
    </row>
    <row r="74" spans="1:25" ht="21" x14ac:dyDescent="0.55000000000000004">
      <c r="A74" s="2" t="s">
        <v>54</v>
      </c>
      <c r="C74" s="4">
        <v>0</v>
      </c>
      <c r="D74" s="4"/>
      <c r="E74" s="4">
        <v>12357035550</v>
      </c>
      <c r="F74" s="4"/>
      <c r="G74" s="4">
        <v>0</v>
      </c>
      <c r="H74" s="4"/>
      <c r="I74" s="4">
        <v>12357035550</v>
      </c>
      <c r="K74" s="6">
        <v>6.3707693690743961E-3</v>
      </c>
      <c r="M74" s="4">
        <v>20150000000</v>
      </c>
      <c r="N74" s="4"/>
      <c r="O74" s="4">
        <v>18520145550</v>
      </c>
      <c r="P74" s="4"/>
      <c r="Q74" s="4">
        <v>0</v>
      </c>
      <c r="R74" s="4"/>
      <c r="S74" s="4">
        <v>38670145550</v>
      </c>
      <c r="U74" s="6">
        <v>1.6991741288050664E-2</v>
      </c>
      <c r="X74" s="5"/>
      <c r="Y74" s="5"/>
    </row>
    <row r="75" spans="1:25" ht="21" x14ac:dyDescent="0.55000000000000004">
      <c r="A75" s="2" t="s">
        <v>60</v>
      </c>
      <c r="C75" s="4">
        <v>2816398922</v>
      </c>
      <c r="D75" s="4"/>
      <c r="E75" s="4">
        <v>0</v>
      </c>
      <c r="F75" s="4"/>
      <c r="G75" s="4">
        <v>0</v>
      </c>
      <c r="H75" s="4"/>
      <c r="I75" s="4">
        <v>2816398922</v>
      </c>
      <c r="K75" s="6">
        <v>1.4520171857377029E-3</v>
      </c>
      <c r="M75" s="4">
        <v>2816398922</v>
      </c>
      <c r="N75" s="4"/>
      <c r="O75" s="4">
        <v>2801354829</v>
      </c>
      <c r="P75" s="4"/>
      <c r="Q75" s="4">
        <v>0</v>
      </c>
      <c r="R75" s="4"/>
      <c r="S75" s="4">
        <v>5617753751</v>
      </c>
      <c r="U75" s="6">
        <v>2.4684525232403268E-3</v>
      </c>
      <c r="X75" s="5"/>
      <c r="Y75" s="5"/>
    </row>
    <row r="76" spans="1:25" ht="21" x14ac:dyDescent="0.55000000000000004">
      <c r="A76" s="2" t="s">
        <v>28</v>
      </c>
      <c r="C76" s="4">
        <v>0</v>
      </c>
      <c r="D76" s="4"/>
      <c r="E76" s="4">
        <v>12684078000</v>
      </c>
      <c r="F76" s="4"/>
      <c r="G76" s="4">
        <v>0</v>
      </c>
      <c r="H76" s="4"/>
      <c r="I76" s="4">
        <v>12684078000</v>
      </c>
      <c r="K76" s="6">
        <v>6.5393787426103528E-3</v>
      </c>
      <c r="M76" s="4">
        <v>6215000000</v>
      </c>
      <c r="N76" s="4"/>
      <c r="O76" s="4">
        <v>17604625500</v>
      </c>
      <c r="P76" s="4"/>
      <c r="Q76" s="4">
        <v>0</v>
      </c>
      <c r="R76" s="4"/>
      <c r="S76" s="4">
        <v>23819625500</v>
      </c>
      <c r="U76" s="6">
        <v>1.0466392311633141E-2</v>
      </c>
      <c r="X76" s="5"/>
      <c r="Y76" s="5"/>
    </row>
    <row r="77" spans="1:25" ht="21" x14ac:dyDescent="0.55000000000000004">
      <c r="A77" s="2" t="s">
        <v>38</v>
      </c>
      <c r="C77" s="4">
        <v>0</v>
      </c>
      <c r="D77" s="4"/>
      <c r="E77" s="4">
        <v>174553300513</v>
      </c>
      <c r="F77" s="4"/>
      <c r="G77" s="4">
        <v>0</v>
      </c>
      <c r="H77" s="4"/>
      <c r="I77" s="4">
        <v>174553300513</v>
      </c>
      <c r="K77" s="6">
        <v>8.999236230076707E-2</v>
      </c>
      <c r="M77" s="4">
        <v>32073964000</v>
      </c>
      <c r="N77" s="4"/>
      <c r="O77" s="4">
        <v>213327766050</v>
      </c>
      <c r="P77" s="4"/>
      <c r="Q77" s="4">
        <v>0</v>
      </c>
      <c r="R77" s="4"/>
      <c r="S77" s="4">
        <v>245401730050</v>
      </c>
      <c r="U77" s="6">
        <v>0.10783002363562733</v>
      </c>
      <c r="X77" s="5"/>
      <c r="Y77" s="5"/>
    </row>
    <row r="78" spans="1:25" ht="21" x14ac:dyDescent="0.55000000000000004">
      <c r="A78" s="2" t="s">
        <v>45</v>
      </c>
      <c r="C78" s="4">
        <v>0</v>
      </c>
      <c r="D78" s="4"/>
      <c r="E78" s="4">
        <v>14725423771</v>
      </c>
      <c r="F78" s="4"/>
      <c r="G78" s="4">
        <v>0</v>
      </c>
      <c r="H78" s="4"/>
      <c r="I78" s="4">
        <v>14725423771</v>
      </c>
      <c r="K78" s="6">
        <v>7.5918110235530384E-3</v>
      </c>
      <c r="M78" s="4">
        <v>0</v>
      </c>
      <c r="N78" s="4"/>
      <c r="O78" s="4">
        <v>8194533092</v>
      </c>
      <c r="P78" s="4"/>
      <c r="Q78" s="4">
        <v>0</v>
      </c>
      <c r="R78" s="4"/>
      <c r="S78" s="4">
        <v>8194533092</v>
      </c>
      <c r="U78" s="6">
        <v>3.6006946520436328E-3</v>
      </c>
      <c r="X78" s="5"/>
      <c r="Y78" s="5"/>
    </row>
    <row r="79" spans="1:25" ht="21" x14ac:dyDescent="0.55000000000000004">
      <c r="A79" s="2" t="s">
        <v>57</v>
      </c>
      <c r="C79" s="4">
        <v>0</v>
      </c>
      <c r="D79" s="4"/>
      <c r="E79" s="4">
        <v>59252027748</v>
      </c>
      <c r="F79" s="4"/>
      <c r="G79" s="4">
        <v>0</v>
      </c>
      <c r="H79" s="4"/>
      <c r="I79" s="4">
        <v>59252027748</v>
      </c>
      <c r="K79" s="6">
        <v>3.0547860925471283E-2</v>
      </c>
      <c r="M79" s="4">
        <v>0</v>
      </c>
      <c r="N79" s="4"/>
      <c r="O79" s="4">
        <v>76300715963</v>
      </c>
      <c r="P79" s="4"/>
      <c r="Q79" s="4">
        <v>0</v>
      </c>
      <c r="R79" s="4"/>
      <c r="S79" s="4">
        <v>76300715963</v>
      </c>
      <c r="U79" s="6">
        <v>3.3526691128172741E-2</v>
      </c>
      <c r="X79" s="5"/>
      <c r="Y79" s="5"/>
    </row>
    <row r="80" spans="1:25" ht="21" x14ac:dyDescent="0.55000000000000004">
      <c r="A80" s="2" t="s">
        <v>22</v>
      </c>
      <c r="C80" s="4">
        <v>0</v>
      </c>
      <c r="D80" s="4"/>
      <c r="E80" s="4">
        <v>21253724325</v>
      </c>
      <c r="F80" s="4"/>
      <c r="G80" s="4">
        <v>0</v>
      </c>
      <c r="H80" s="4"/>
      <c r="I80" s="4">
        <v>21253724325</v>
      </c>
      <c r="K80" s="6">
        <v>1.0957529041701381E-2</v>
      </c>
      <c r="M80" s="4">
        <v>0</v>
      </c>
      <c r="N80" s="4"/>
      <c r="O80" s="4">
        <v>-36066180825</v>
      </c>
      <c r="P80" s="4"/>
      <c r="Q80" s="4">
        <v>0</v>
      </c>
      <c r="R80" s="4"/>
      <c r="S80" s="4">
        <v>-36066180825</v>
      </c>
      <c r="U80" s="6">
        <v>-1.5847553845745835E-2</v>
      </c>
      <c r="X80" s="5"/>
      <c r="Y80" s="5"/>
    </row>
    <row r="81" spans="1:25" ht="21" x14ac:dyDescent="0.55000000000000004">
      <c r="A81" s="2" t="s">
        <v>32</v>
      </c>
      <c r="C81" s="4">
        <v>0</v>
      </c>
      <c r="D81" s="4"/>
      <c r="E81" s="4">
        <v>1048097087</v>
      </c>
      <c r="F81" s="4"/>
      <c r="G81" s="4">
        <v>0</v>
      </c>
      <c r="H81" s="4"/>
      <c r="I81" s="4">
        <v>1048097087</v>
      </c>
      <c r="K81" s="6">
        <v>5.4035490880138337E-4</v>
      </c>
      <c r="M81" s="4">
        <v>0</v>
      </c>
      <c r="N81" s="4"/>
      <c r="O81" s="4">
        <v>-8300886987</v>
      </c>
      <c r="P81" s="4"/>
      <c r="Q81" s="4">
        <v>0</v>
      </c>
      <c r="R81" s="4"/>
      <c r="S81" s="4">
        <v>-8300886987</v>
      </c>
      <c r="U81" s="6">
        <v>-3.6474267716959858E-3</v>
      </c>
      <c r="X81" s="5"/>
      <c r="Y81" s="5"/>
    </row>
    <row r="82" spans="1:25" ht="21" x14ac:dyDescent="0.55000000000000004">
      <c r="A82" s="2" t="s">
        <v>65</v>
      </c>
      <c r="C82" s="4">
        <v>0</v>
      </c>
      <c r="D82" s="4"/>
      <c r="E82" s="4">
        <v>15270129153</v>
      </c>
      <c r="F82" s="4"/>
      <c r="G82" s="4">
        <v>0</v>
      </c>
      <c r="H82" s="4"/>
      <c r="I82" s="4">
        <v>15270129153</v>
      </c>
      <c r="K82" s="6">
        <v>7.8726382776929324E-3</v>
      </c>
      <c r="M82" s="4">
        <v>0</v>
      </c>
      <c r="N82" s="4"/>
      <c r="O82" s="4">
        <v>15270129153</v>
      </c>
      <c r="P82" s="4"/>
      <c r="Q82" s="4">
        <v>0</v>
      </c>
      <c r="R82" s="4"/>
      <c r="S82" s="4">
        <v>15270129153</v>
      </c>
      <c r="U82" s="6">
        <v>6.709726077120913E-3</v>
      </c>
      <c r="X82" s="5"/>
      <c r="Y82" s="5"/>
    </row>
    <row r="83" spans="1:25" ht="21" x14ac:dyDescent="0.55000000000000004">
      <c r="A83" s="2" t="s">
        <v>41</v>
      </c>
      <c r="C83" s="4">
        <v>0</v>
      </c>
      <c r="D83" s="4"/>
      <c r="E83" s="4">
        <v>9419218789</v>
      </c>
      <c r="F83" s="4"/>
      <c r="G83" s="4">
        <v>0</v>
      </c>
      <c r="H83" s="4"/>
      <c r="I83" s="4">
        <v>9419218789</v>
      </c>
      <c r="K83" s="6">
        <v>4.8561542368931055E-3</v>
      </c>
      <c r="M83" s="4">
        <v>0</v>
      </c>
      <c r="N83" s="4"/>
      <c r="O83" s="4">
        <v>8470118927</v>
      </c>
      <c r="P83" s="4"/>
      <c r="Q83" s="4">
        <v>0</v>
      </c>
      <c r="R83" s="4"/>
      <c r="S83" s="4">
        <v>8470118927</v>
      </c>
      <c r="U83" s="6">
        <v>3.7217876333182124E-3</v>
      </c>
      <c r="X83" s="5"/>
      <c r="Y83" s="5"/>
    </row>
    <row r="84" spans="1:25" ht="21" x14ac:dyDescent="0.55000000000000004">
      <c r="A84" s="2" t="s">
        <v>59</v>
      </c>
      <c r="C84" s="4">
        <v>0</v>
      </c>
      <c r="D84" s="4"/>
      <c r="E84" s="4">
        <v>0</v>
      </c>
      <c r="F84" s="4"/>
      <c r="G84" s="4">
        <v>0</v>
      </c>
      <c r="H84" s="4"/>
      <c r="I84" s="4">
        <v>0</v>
      </c>
      <c r="K84" s="6">
        <v>0</v>
      </c>
      <c r="M84" s="4">
        <v>0</v>
      </c>
      <c r="N84" s="4"/>
      <c r="O84" s="4">
        <v>0</v>
      </c>
      <c r="P84" s="4"/>
      <c r="Q84" s="4">
        <v>0</v>
      </c>
      <c r="R84" s="4"/>
      <c r="S84" s="4">
        <v>0</v>
      </c>
      <c r="U84" s="6">
        <v>0</v>
      </c>
      <c r="X84" s="5"/>
      <c r="Y84" s="5"/>
    </row>
    <row r="85" spans="1:25" ht="21" x14ac:dyDescent="0.55000000000000004">
      <c r="A85" s="2" t="s">
        <v>64</v>
      </c>
      <c r="C85" s="4">
        <v>0</v>
      </c>
      <c r="D85" s="4"/>
      <c r="E85" s="4">
        <v>16412632035</v>
      </c>
      <c r="F85" s="4"/>
      <c r="G85" s="4">
        <v>0</v>
      </c>
      <c r="H85" s="4"/>
      <c r="I85" s="4">
        <v>16412632035</v>
      </c>
      <c r="K85" s="6">
        <v>8.4616648557320987E-3</v>
      </c>
      <c r="M85" s="4">
        <v>0</v>
      </c>
      <c r="N85" s="4"/>
      <c r="O85" s="4">
        <v>16412632035</v>
      </c>
      <c r="P85" s="4"/>
      <c r="Q85" s="4">
        <v>0</v>
      </c>
      <c r="R85" s="4"/>
      <c r="S85" s="4">
        <v>16412632035</v>
      </c>
      <c r="U85" s="6">
        <v>7.2117441873629697E-3</v>
      </c>
      <c r="X85" s="5"/>
      <c r="Y85" s="5"/>
    </row>
    <row r="86" spans="1:25" ht="21" x14ac:dyDescent="0.55000000000000004">
      <c r="A86" s="2" t="s">
        <v>66</v>
      </c>
      <c r="C86" s="4">
        <v>0</v>
      </c>
      <c r="D86" s="4"/>
      <c r="E86" s="4">
        <v>563374562</v>
      </c>
      <c r="F86" s="4"/>
      <c r="G86" s="4">
        <v>0</v>
      </c>
      <c r="H86" s="4"/>
      <c r="I86" s="4">
        <v>563374562</v>
      </c>
      <c r="K86" s="6">
        <v>2.9045230050384567E-4</v>
      </c>
      <c r="M86" s="4">
        <v>0</v>
      </c>
      <c r="N86" s="4"/>
      <c r="O86" s="4">
        <v>563374562</v>
      </c>
      <c r="P86" s="4"/>
      <c r="Q86" s="4">
        <v>0</v>
      </c>
      <c r="R86" s="4"/>
      <c r="S86" s="4">
        <v>563374562</v>
      </c>
      <c r="U86" s="6">
        <v>2.4754793832868985E-4</v>
      </c>
      <c r="X86" s="5"/>
      <c r="Y86" s="5"/>
    </row>
    <row r="87" spans="1:25" ht="21" x14ac:dyDescent="0.55000000000000004">
      <c r="A87" s="2" t="s">
        <v>49</v>
      </c>
      <c r="C87" s="4">
        <v>0</v>
      </c>
      <c r="D87" s="4"/>
      <c r="E87" s="4">
        <v>18950017979</v>
      </c>
      <c r="F87" s="4"/>
      <c r="G87" s="4">
        <v>0</v>
      </c>
      <c r="H87" s="4"/>
      <c r="I87" s="4">
        <v>18950017979</v>
      </c>
      <c r="K87" s="6">
        <v>9.7698346497046597E-3</v>
      </c>
      <c r="M87" s="4">
        <v>0</v>
      </c>
      <c r="N87" s="4"/>
      <c r="O87" s="4">
        <v>16714581679</v>
      </c>
      <c r="P87" s="4"/>
      <c r="Q87" s="4">
        <v>0</v>
      </c>
      <c r="R87" s="4"/>
      <c r="S87" s="4">
        <v>16714581679</v>
      </c>
      <c r="U87" s="6">
        <v>7.3444214803985788E-3</v>
      </c>
      <c r="X87" s="5"/>
      <c r="Y87" s="5"/>
    </row>
    <row r="88" spans="1:25" ht="21" x14ac:dyDescent="0.55000000000000004">
      <c r="A88" s="2" t="s">
        <v>71</v>
      </c>
      <c r="C88" s="4">
        <v>0</v>
      </c>
      <c r="D88" s="4"/>
      <c r="E88" s="4">
        <v>-169318197</v>
      </c>
      <c r="F88" s="4"/>
      <c r="G88" s="4">
        <v>0</v>
      </c>
      <c r="H88" s="4"/>
      <c r="I88" s="4">
        <v>-169318197</v>
      </c>
      <c r="K88" s="6">
        <v>-8.7293362450066291E-5</v>
      </c>
      <c r="M88" s="4">
        <v>0</v>
      </c>
      <c r="N88" s="4"/>
      <c r="O88" s="4">
        <v>-169318197</v>
      </c>
      <c r="P88" s="4"/>
      <c r="Q88" s="4">
        <v>0</v>
      </c>
      <c r="R88" s="4"/>
      <c r="S88" s="4">
        <v>-169318197</v>
      </c>
      <c r="U88" s="6">
        <v>-7.4398763124986381E-5</v>
      </c>
      <c r="X88" s="5"/>
      <c r="Y88" s="5"/>
    </row>
    <row r="89" spans="1:25" ht="21" x14ac:dyDescent="0.55000000000000004">
      <c r="A89" s="2" t="s">
        <v>73</v>
      </c>
      <c r="C89" s="4">
        <v>0</v>
      </c>
      <c r="D89" s="4"/>
      <c r="E89" s="4">
        <v>8853501490</v>
      </c>
      <c r="F89" s="4"/>
      <c r="G89" s="4">
        <v>0</v>
      </c>
      <c r="H89" s="4"/>
      <c r="I89" s="4">
        <v>8853501490</v>
      </c>
      <c r="K89" s="6">
        <v>4.5644941194287105E-3</v>
      </c>
      <c r="M89" s="4">
        <v>0</v>
      </c>
      <c r="N89" s="4"/>
      <c r="O89" s="4">
        <v>8853501490</v>
      </c>
      <c r="P89" s="4"/>
      <c r="Q89" s="4">
        <v>0</v>
      </c>
      <c r="R89" s="4"/>
      <c r="S89" s="4">
        <v>8853501490</v>
      </c>
      <c r="U89" s="6">
        <v>3.8902467180253757E-3</v>
      </c>
      <c r="X89" s="5"/>
      <c r="Y89" s="5"/>
    </row>
    <row r="90" spans="1:25" ht="21" x14ac:dyDescent="0.55000000000000004">
      <c r="A90" s="2" t="s">
        <v>23</v>
      </c>
      <c r="C90" s="4">
        <v>0</v>
      </c>
      <c r="D90" s="4"/>
      <c r="E90" s="4">
        <v>42191123463</v>
      </c>
      <c r="F90" s="4"/>
      <c r="G90" s="4">
        <v>0</v>
      </c>
      <c r="H90" s="4"/>
      <c r="I90" s="4">
        <v>42191123463</v>
      </c>
      <c r="K90" s="6">
        <v>2.1751974081268742E-2</v>
      </c>
      <c r="M90" s="4">
        <v>0</v>
      </c>
      <c r="N90" s="4"/>
      <c r="O90" s="4">
        <v>37381570845</v>
      </c>
      <c r="P90" s="4"/>
      <c r="Q90" s="4">
        <v>0</v>
      </c>
      <c r="R90" s="4"/>
      <c r="S90" s="4">
        <v>37381570845</v>
      </c>
      <c r="U90" s="6">
        <v>1.6425538919110107E-2</v>
      </c>
      <c r="X90" s="5"/>
      <c r="Y90" s="5"/>
    </row>
    <row r="91" spans="1:25" ht="21" x14ac:dyDescent="0.55000000000000004">
      <c r="A91" s="2" t="s">
        <v>63</v>
      </c>
      <c r="C91" s="4">
        <v>0</v>
      </c>
      <c r="D91" s="4"/>
      <c r="E91" s="4">
        <v>3276163800</v>
      </c>
      <c r="F91" s="4"/>
      <c r="G91" s="4">
        <v>0</v>
      </c>
      <c r="H91" s="4"/>
      <c r="I91" s="4">
        <v>3276163800</v>
      </c>
      <c r="K91" s="6">
        <v>1.6890526777767808E-3</v>
      </c>
      <c r="M91" s="4">
        <v>0</v>
      </c>
      <c r="N91" s="4"/>
      <c r="O91" s="4">
        <v>3276163800</v>
      </c>
      <c r="P91" s="4"/>
      <c r="Q91" s="4">
        <v>0</v>
      </c>
      <c r="R91" s="4"/>
      <c r="S91" s="4">
        <v>3276163800</v>
      </c>
      <c r="U91" s="6">
        <v>1.4395530949036462E-3</v>
      </c>
      <c r="X91" s="5"/>
      <c r="Y91" s="5"/>
    </row>
    <row r="92" spans="1:25" ht="21" x14ac:dyDescent="0.55000000000000004">
      <c r="A92" s="2" t="s">
        <v>58</v>
      </c>
      <c r="C92" s="4">
        <v>0</v>
      </c>
      <c r="D92" s="4"/>
      <c r="E92" s="4">
        <v>16054588185</v>
      </c>
      <c r="F92" s="4"/>
      <c r="G92" s="4">
        <v>0</v>
      </c>
      <c r="H92" s="4"/>
      <c r="I92" s="4">
        <v>16054588185</v>
      </c>
      <c r="K92" s="6">
        <v>8.2770724603201205E-3</v>
      </c>
      <c r="M92" s="4">
        <v>0</v>
      </c>
      <c r="N92" s="4"/>
      <c r="O92" s="4">
        <v>16267253740</v>
      </c>
      <c r="P92" s="4"/>
      <c r="Q92" s="4">
        <v>0</v>
      </c>
      <c r="R92" s="4"/>
      <c r="S92" s="4">
        <v>16267253740</v>
      </c>
      <c r="U92" s="6">
        <v>7.1478646662904693E-3</v>
      </c>
      <c r="X92" s="5"/>
      <c r="Y92" s="5"/>
    </row>
    <row r="93" spans="1:25" ht="21" x14ac:dyDescent="0.55000000000000004">
      <c r="A93" s="2" t="s">
        <v>35</v>
      </c>
      <c r="C93" s="4">
        <v>0</v>
      </c>
      <c r="D93" s="4"/>
      <c r="E93" s="4">
        <v>87049681877</v>
      </c>
      <c r="F93" s="4"/>
      <c r="G93" s="4">
        <v>0</v>
      </c>
      <c r="H93" s="4"/>
      <c r="I93" s="4">
        <v>87049681877</v>
      </c>
      <c r="K93" s="6">
        <v>4.4879165771248605E-2</v>
      </c>
      <c r="M93" s="4">
        <v>0</v>
      </c>
      <c r="N93" s="4"/>
      <c r="O93" s="4">
        <v>79385744799</v>
      </c>
      <c r="P93" s="4"/>
      <c r="Q93" s="4">
        <v>0</v>
      </c>
      <c r="R93" s="4"/>
      <c r="S93" s="4">
        <v>79385744799</v>
      </c>
      <c r="U93" s="6">
        <v>3.4882259127773617E-2</v>
      </c>
      <c r="X93" s="5"/>
      <c r="Y93" s="5"/>
    </row>
    <row r="94" spans="1:25" ht="21" x14ac:dyDescent="0.55000000000000004">
      <c r="A94" s="2" t="s">
        <v>67</v>
      </c>
      <c r="C94" s="4">
        <v>0</v>
      </c>
      <c r="D94" s="4"/>
      <c r="E94" s="4">
        <v>2125789430</v>
      </c>
      <c r="F94" s="4"/>
      <c r="G94" s="4">
        <v>0</v>
      </c>
      <c r="H94" s="4"/>
      <c r="I94" s="4">
        <v>2125789430</v>
      </c>
      <c r="K94" s="6">
        <v>1.0959678905954203E-3</v>
      </c>
      <c r="M94" s="4">
        <v>0</v>
      </c>
      <c r="N94" s="4"/>
      <c r="O94" s="4">
        <v>2125789430</v>
      </c>
      <c r="P94" s="4"/>
      <c r="Q94" s="4">
        <v>0</v>
      </c>
      <c r="R94" s="4"/>
      <c r="S94" s="4">
        <v>2125789430</v>
      </c>
      <c r="U94" s="6">
        <v>9.340762366857109E-4</v>
      </c>
      <c r="X94" s="5"/>
      <c r="Y94" s="5"/>
    </row>
    <row r="95" spans="1:25" ht="21" x14ac:dyDescent="0.55000000000000004">
      <c r="A95" s="2" t="s">
        <v>26</v>
      </c>
      <c r="C95" s="4">
        <v>0</v>
      </c>
      <c r="D95" s="4"/>
      <c r="E95" s="4">
        <v>23185222200</v>
      </c>
      <c r="F95" s="4"/>
      <c r="G95" s="4">
        <v>0</v>
      </c>
      <c r="H95" s="4"/>
      <c r="I95" s="4">
        <v>23185222200</v>
      </c>
      <c r="K95" s="6">
        <v>1.1953328353655476E-2</v>
      </c>
      <c r="M95" s="4">
        <v>0</v>
      </c>
      <c r="N95" s="4"/>
      <c r="O95" s="4">
        <v>7987481881</v>
      </c>
      <c r="P95" s="4"/>
      <c r="Q95" s="4">
        <v>0</v>
      </c>
      <c r="R95" s="4"/>
      <c r="S95" s="4">
        <v>7987481881</v>
      </c>
      <c r="U95" s="6">
        <v>3.5097159251562295E-3</v>
      </c>
      <c r="X95" s="5"/>
      <c r="Y95" s="5"/>
    </row>
    <row r="96" spans="1:25" ht="21" x14ac:dyDescent="0.55000000000000004">
      <c r="A96" s="2" t="s">
        <v>27</v>
      </c>
      <c r="C96" s="4">
        <v>0</v>
      </c>
      <c r="D96" s="4"/>
      <c r="E96" s="4">
        <v>0</v>
      </c>
      <c r="F96" s="4"/>
      <c r="G96" s="4">
        <v>0</v>
      </c>
      <c r="H96" s="4"/>
      <c r="I96" s="4">
        <v>0</v>
      </c>
      <c r="K96" s="6">
        <v>0</v>
      </c>
      <c r="M96" s="4">
        <v>0</v>
      </c>
      <c r="N96" s="4"/>
      <c r="O96" s="4">
        <v>-481749</v>
      </c>
      <c r="P96" s="4"/>
      <c r="Q96" s="4">
        <v>0</v>
      </c>
      <c r="R96" s="4"/>
      <c r="S96" s="4">
        <v>-481749</v>
      </c>
      <c r="U96" s="6">
        <v>-2.1168149892772049E-7</v>
      </c>
      <c r="X96" s="5"/>
      <c r="Y96" s="5"/>
    </row>
    <row r="97" spans="1:25" ht="21" x14ac:dyDescent="0.55000000000000004">
      <c r="A97" s="2" t="s">
        <v>62</v>
      </c>
      <c r="C97" s="4">
        <v>0</v>
      </c>
      <c r="D97" s="4"/>
      <c r="E97" s="4">
        <f>248903357-2</f>
        <v>248903355</v>
      </c>
      <c r="F97" s="4"/>
      <c r="G97" s="4">
        <v>0</v>
      </c>
      <c r="H97" s="4"/>
      <c r="I97" s="4">
        <v>248903355</v>
      </c>
      <c r="K97" s="6">
        <v>1.28324132715945E-4</v>
      </c>
      <c r="M97" s="4">
        <v>0</v>
      </c>
      <c r="N97" s="4"/>
      <c r="O97" s="4">
        <v>248903351</v>
      </c>
      <c r="P97" s="4"/>
      <c r="Q97" s="4">
        <v>0</v>
      </c>
      <c r="R97" s="4"/>
      <c r="S97" s="4">
        <v>248903351</v>
      </c>
      <c r="U97" s="6">
        <v>1.0936864306477552E-4</v>
      </c>
      <c r="X97" s="5"/>
      <c r="Y97" s="5"/>
    </row>
    <row r="98" spans="1:25" ht="21" x14ac:dyDescent="0.55000000000000004">
      <c r="A98" s="14" t="s">
        <v>202</v>
      </c>
      <c r="C98" s="4">
        <v>0</v>
      </c>
      <c r="D98" s="4"/>
      <c r="E98" s="4">
        <v>0</v>
      </c>
      <c r="F98" s="4"/>
      <c r="G98" s="4">
        <v>0</v>
      </c>
      <c r="H98" s="4"/>
      <c r="I98" s="4">
        <v>0</v>
      </c>
      <c r="K98" s="6">
        <v>0</v>
      </c>
      <c r="M98" s="4">
        <v>64638</v>
      </c>
      <c r="N98" s="4"/>
      <c r="O98" s="4">
        <v>0</v>
      </c>
      <c r="P98" s="4"/>
      <c r="Q98" s="4">
        <v>0</v>
      </c>
      <c r="R98" s="4"/>
      <c r="S98" s="4">
        <v>64638</v>
      </c>
      <c r="U98" s="6">
        <v>2.8402069807493109E-8</v>
      </c>
      <c r="X98" s="5"/>
      <c r="Y98" s="5"/>
    </row>
    <row r="99" spans="1:25" ht="19.5" thickBot="1" x14ac:dyDescent="0.5">
      <c r="C99" s="7">
        <f>SUM(C8:C98)</f>
        <v>3352870526</v>
      </c>
      <c r="D99" s="4"/>
      <c r="E99" s="7">
        <f>SUM(E8:E98)</f>
        <v>1909646830640</v>
      </c>
      <c r="F99" s="4"/>
      <c r="G99" s="7">
        <f>SUM(G8:G98)</f>
        <v>24497026229</v>
      </c>
      <c r="H99" s="4"/>
      <c r="I99" s="7">
        <f>SUM(I8:I98)</f>
        <v>1937496727395</v>
      </c>
      <c r="K99" s="8">
        <f>SUM(K8:K98)</f>
        <v>0.99889206870250935</v>
      </c>
      <c r="M99" s="7">
        <f>SUM(M8:M98)</f>
        <v>440995786393</v>
      </c>
      <c r="N99" s="4"/>
      <c r="O99" s="7">
        <f>SUM(O8:O98)</f>
        <v>1833713505133</v>
      </c>
      <c r="P99" s="4"/>
      <c r="Q99" s="7">
        <f>SUM(Q8:Q98)</f>
        <v>-26785361133</v>
      </c>
      <c r="R99" s="4"/>
      <c r="S99" s="7">
        <f>SUM(S8:S98)</f>
        <v>2247923930393</v>
      </c>
      <c r="U99" s="8">
        <f>SUM(U8:U98)</f>
        <v>0.98774238672230363</v>
      </c>
    </row>
    <row r="100" spans="1:25" ht="19.5" thickTop="1" x14ac:dyDescent="0.45">
      <c r="C100" s="4"/>
      <c r="D100" s="4"/>
      <c r="E100" s="4"/>
      <c r="F100" s="4"/>
      <c r="G100" s="4"/>
      <c r="I100" s="4"/>
      <c r="K100" s="13"/>
      <c r="M100" s="4"/>
      <c r="N100" s="4"/>
      <c r="O100" s="4"/>
      <c r="P100" s="4"/>
      <c r="Q100" s="4"/>
      <c r="R100" s="4"/>
      <c r="S100" s="4"/>
      <c r="U100" s="13"/>
    </row>
    <row r="101" spans="1:25" x14ac:dyDescent="0.45">
      <c r="C101" s="4"/>
      <c r="D101" s="4"/>
      <c r="E101" s="4"/>
      <c r="F101" s="4"/>
      <c r="G101" s="4"/>
      <c r="H101" s="4"/>
      <c r="I101" s="11"/>
      <c r="J101" s="4"/>
      <c r="K101" s="4"/>
      <c r="L101" s="4"/>
      <c r="M101" s="4"/>
      <c r="N101" s="4"/>
      <c r="O101" s="4"/>
      <c r="P101" s="4"/>
      <c r="Q101" s="4"/>
      <c r="R101" s="4"/>
      <c r="S101" s="4"/>
    </row>
  </sheetData>
  <mergeCells count="15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E7"/>
    <mergeCell ref="G7"/>
    <mergeCell ref="I7"/>
  </mergeCells>
  <pageMargins left="0.7" right="0.7" top="0.75" bottom="0.75" header="0.3" footer="0.3"/>
  <pageSetup scale="3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9"/>
  <sheetViews>
    <sheetView rightToLeft="1" view="pageBreakPreview" zoomScaleNormal="100" zoomScaleSheetLayoutView="100" workbookViewId="0">
      <selection activeCell="E17" sqref="E17"/>
    </sheetView>
  </sheetViews>
  <sheetFormatPr defaultRowHeight="18.75" x14ac:dyDescent="0.45"/>
  <cols>
    <col min="1" max="1" width="27.710937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30" x14ac:dyDescent="0.45">
      <c r="A3" s="17" t="s">
        <v>111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30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6" spans="1:11" ht="30" x14ac:dyDescent="0.45">
      <c r="A6" s="18" t="s">
        <v>191</v>
      </c>
      <c r="B6" s="18" t="s">
        <v>191</v>
      </c>
      <c r="C6" s="18" t="s">
        <v>191</v>
      </c>
      <c r="E6" s="18" t="s">
        <v>113</v>
      </c>
      <c r="F6" s="18" t="s">
        <v>113</v>
      </c>
      <c r="G6" s="18" t="s">
        <v>113</v>
      </c>
      <c r="I6" s="18" t="s">
        <v>114</v>
      </c>
      <c r="J6" s="18" t="s">
        <v>114</v>
      </c>
      <c r="K6" s="18" t="s">
        <v>114</v>
      </c>
    </row>
    <row r="7" spans="1:11" ht="30" x14ac:dyDescent="0.45">
      <c r="A7" s="18" t="s">
        <v>192</v>
      </c>
      <c r="C7" s="18" t="s">
        <v>79</v>
      </c>
      <c r="E7" s="18" t="s">
        <v>193</v>
      </c>
      <c r="G7" s="18" t="s">
        <v>194</v>
      </c>
      <c r="I7" s="18" t="s">
        <v>193</v>
      </c>
      <c r="K7" s="18" t="s">
        <v>194</v>
      </c>
    </row>
    <row r="8" spans="1:11" ht="21" x14ac:dyDescent="0.55000000000000004">
      <c r="A8" s="2" t="s">
        <v>85</v>
      </c>
      <c r="C8" s="12" t="s">
        <v>86</v>
      </c>
      <c r="E8" s="4">
        <v>2438</v>
      </c>
      <c r="G8" s="6">
        <f>E8/$E$17</f>
        <v>2.9489997230020769E-3</v>
      </c>
      <c r="I8" s="4">
        <v>5756966</v>
      </c>
      <c r="K8" s="6">
        <f>I8/$I$17</f>
        <v>2.154620798160541E-3</v>
      </c>
    </row>
    <row r="9" spans="1:11" ht="21" x14ac:dyDescent="0.55000000000000004">
      <c r="A9" s="2" t="s">
        <v>89</v>
      </c>
      <c r="C9" s="12" t="s">
        <v>90</v>
      </c>
      <c r="E9" s="4">
        <v>58</v>
      </c>
      <c r="G9" s="6">
        <f t="shared" ref="G9:G16" si="0">E9/$E$17</f>
        <v>7.0156679218261059E-5</v>
      </c>
      <c r="I9" s="4">
        <v>17592</v>
      </c>
      <c r="K9" s="6">
        <f t="shared" ref="K9:K16" si="1">I9/$I$17</f>
        <v>6.5840390721849389E-6</v>
      </c>
    </row>
    <row r="10" spans="1:11" ht="21" x14ac:dyDescent="0.55000000000000004">
      <c r="A10" s="2" t="s">
        <v>92</v>
      </c>
      <c r="C10" s="12" t="s">
        <v>93</v>
      </c>
      <c r="E10" s="4">
        <v>1740</v>
      </c>
      <c r="G10" s="6">
        <f t="shared" si="0"/>
        <v>2.1047003765478317E-3</v>
      </c>
      <c r="I10" s="4">
        <v>18180</v>
      </c>
      <c r="K10" s="6">
        <f t="shared" si="1"/>
        <v>6.804105862455786E-6</v>
      </c>
    </row>
    <row r="11" spans="1:11" ht="21" x14ac:dyDescent="0.55000000000000004">
      <c r="A11" s="2" t="s">
        <v>95</v>
      </c>
      <c r="C11" s="12" t="s">
        <v>96</v>
      </c>
      <c r="E11" s="4">
        <v>83975</v>
      </c>
      <c r="G11" s="6">
        <f t="shared" si="0"/>
        <v>0.10157598512678401</v>
      </c>
      <c r="I11" s="4">
        <v>1347824</v>
      </c>
      <c r="K11" s="6">
        <f t="shared" si="1"/>
        <v>5.0444098899662308E-4</v>
      </c>
    </row>
    <row r="12" spans="1:11" ht="21" x14ac:dyDescent="0.55000000000000004">
      <c r="A12" s="2" t="s">
        <v>97</v>
      </c>
      <c r="C12" s="12" t="s">
        <v>98</v>
      </c>
      <c r="E12" s="4">
        <v>284402</v>
      </c>
      <c r="G12" s="6">
        <f t="shared" si="0"/>
        <v>0.34401206694882552</v>
      </c>
      <c r="I12" s="4">
        <v>39344375</v>
      </c>
      <c r="K12" s="6">
        <f t="shared" si="1"/>
        <v>1.4725153607929531E-2</v>
      </c>
    </row>
    <row r="13" spans="1:11" ht="21" x14ac:dyDescent="0.55000000000000004">
      <c r="A13" s="2" t="s">
        <v>103</v>
      </c>
      <c r="C13" s="12" t="s">
        <v>104</v>
      </c>
      <c r="E13" s="4">
        <v>454108</v>
      </c>
      <c r="G13" s="6">
        <f t="shared" si="0"/>
        <v>0.54928809114562227</v>
      </c>
      <c r="I13" s="4">
        <v>4958083</v>
      </c>
      <c r="K13" s="6">
        <f t="shared" si="1"/>
        <v>1.8556282512014505E-3</v>
      </c>
    </row>
    <row r="14" spans="1:11" ht="21" x14ac:dyDescent="0.55000000000000004">
      <c r="A14" s="2" t="s">
        <v>103</v>
      </c>
      <c r="C14" s="12" t="s">
        <v>195</v>
      </c>
      <c r="E14" s="4">
        <v>0</v>
      </c>
      <c r="G14" s="6">
        <f t="shared" si="0"/>
        <v>0</v>
      </c>
      <c r="I14" s="4">
        <v>106034907</v>
      </c>
      <c r="K14" s="6">
        <f t="shared" si="1"/>
        <v>3.9684968775778554E-2</v>
      </c>
    </row>
    <row r="15" spans="1:11" ht="21" x14ac:dyDescent="0.55000000000000004">
      <c r="A15" s="2" t="s">
        <v>121</v>
      </c>
      <c r="C15" s="12" t="s">
        <v>196</v>
      </c>
      <c r="E15" s="4">
        <v>0</v>
      </c>
      <c r="G15" s="6">
        <f t="shared" si="0"/>
        <v>0</v>
      </c>
      <c r="I15" s="4">
        <v>12584031</v>
      </c>
      <c r="K15" s="6">
        <f t="shared" si="1"/>
        <v>4.7097403245558497E-3</v>
      </c>
    </row>
    <row r="16" spans="1:11" ht="21" x14ac:dyDescent="0.55000000000000004">
      <c r="A16" s="2" t="s">
        <v>106</v>
      </c>
      <c r="C16" s="12" t="s">
        <v>109</v>
      </c>
      <c r="E16" s="4">
        <v>0</v>
      </c>
      <c r="G16" s="6">
        <f t="shared" si="0"/>
        <v>0</v>
      </c>
      <c r="I16" s="4">
        <v>2501854142</v>
      </c>
      <c r="K16" s="6">
        <f t="shared" si="1"/>
        <v>0.93635205910844277</v>
      </c>
    </row>
    <row r="17" spans="5:11" ht="19.5" thickBot="1" x14ac:dyDescent="0.5">
      <c r="E17" s="7">
        <f>SUM(E8:E16)</f>
        <v>826721</v>
      </c>
      <c r="G17" s="15">
        <f>SUM(G8:G16)</f>
        <v>1</v>
      </c>
      <c r="I17" s="7">
        <f>SUM(I8:I16)</f>
        <v>2671916100</v>
      </c>
      <c r="K17" s="8">
        <f>SUM(K8:K16)</f>
        <v>1</v>
      </c>
    </row>
    <row r="18" spans="5:11" ht="19.5" thickTop="1" x14ac:dyDescent="0.45">
      <c r="E18" s="4"/>
    </row>
    <row r="19" spans="5:11" x14ac:dyDescent="0.45">
      <c r="E19" s="4"/>
      <c r="I19" s="11"/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4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4"/>
  <sheetViews>
    <sheetView rightToLeft="1" view="pageBreakPreview" zoomScale="140" zoomScaleNormal="100" zoomScaleSheetLayoutView="140" workbookViewId="0">
      <selection activeCell="C10" sqref="C10"/>
    </sheetView>
  </sheetViews>
  <sheetFormatPr defaultRowHeight="18.75" x14ac:dyDescent="0.45"/>
  <cols>
    <col min="1" max="1" width="34.140625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17" t="s">
        <v>0</v>
      </c>
      <c r="B2" s="17"/>
      <c r="C2" s="17"/>
      <c r="D2" s="17"/>
      <c r="E2" s="17"/>
    </row>
    <row r="3" spans="1:5" ht="30" x14ac:dyDescent="0.45">
      <c r="A3" s="17" t="s">
        <v>111</v>
      </c>
      <c r="B3" s="17"/>
      <c r="C3" s="17"/>
      <c r="D3" s="17"/>
      <c r="E3" s="17"/>
    </row>
    <row r="4" spans="1:5" ht="30" x14ac:dyDescent="0.45">
      <c r="A4" s="17" t="s">
        <v>2</v>
      </c>
      <c r="B4" s="17"/>
      <c r="C4" s="17"/>
      <c r="D4" s="17"/>
      <c r="E4" s="17"/>
    </row>
    <row r="6" spans="1:5" ht="30" x14ac:dyDescent="0.45">
      <c r="A6" s="17" t="s">
        <v>197</v>
      </c>
      <c r="C6" s="18" t="s">
        <v>113</v>
      </c>
      <c r="E6" s="19" t="s">
        <v>6</v>
      </c>
    </row>
    <row r="7" spans="1:5" ht="30" x14ac:dyDescent="0.45">
      <c r="A7" s="18" t="s">
        <v>197</v>
      </c>
      <c r="C7" s="18" t="s">
        <v>82</v>
      </c>
      <c r="E7" s="18" t="s">
        <v>82</v>
      </c>
    </row>
    <row r="8" spans="1:5" ht="21" x14ac:dyDescent="0.55000000000000004">
      <c r="A8" s="2" t="s">
        <v>197</v>
      </c>
      <c r="C8" s="4">
        <v>1118</v>
      </c>
      <c r="D8" s="4"/>
      <c r="E8" s="4">
        <v>2283573213</v>
      </c>
    </row>
    <row r="9" spans="1:5" ht="21" x14ac:dyDescent="0.55000000000000004">
      <c r="A9" s="2" t="s">
        <v>198</v>
      </c>
      <c r="C9" s="4">
        <v>0</v>
      </c>
      <c r="D9" s="4"/>
      <c r="E9" s="4">
        <v>443</v>
      </c>
    </row>
    <row r="10" spans="1:5" ht="21" x14ac:dyDescent="0.55000000000000004">
      <c r="A10" s="2" t="s">
        <v>199</v>
      </c>
      <c r="C10" s="4">
        <v>543859032</v>
      </c>
      <c r="D10" s="4"/>
      <c r="E10" s="4">
        <v>1309572204</v>
      </c>
    </row>
    <row r="11" spans="1:5" x14ac:dyDescent="0.45">
      <c r="A11" s="16" t="s">
        <v>203</v>
      </c>
      <c r="C11" s="4">
        <v>5497148804</v>
      </c>
      <c r="D11" s="4"/>
      <c r="E11" s="4">
        <v>0</v>
      </c>
    </row>
    <row r="12" spans="1:5" ht="21.75" thickBot="1" x14ac:dyDescent="0.6">
      <c r="A12" s="2" t="s">
        <v>120</v>
      </c>
      <c r="C12" s="7">
        <f>SUM(C8:C11)</f>
        <v>6041008954</v>
      </c>
      <c r="D12" s="4"/>
      <c r="E12" s="7">
        <f>SUM(E8:E11)</f>
        <v>3593145860</v>
      </c>
    </row>
    <row r="13" spans="1:5" ht="19.5" thickTop="1" x14ac:dyDescent="0.45"/>
    <row r="14" spans="1:5" x14ac:dyDescent="0.45">
      <c r="A14" s="12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سپرده!Print_Area</vt:lpstr>
      <vt:lpstr>'سرمایه‌گذاری در سهام'!Print_Area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 Falsafy</dc:creator>
  <cp:lastModifiedBy>Samin Falsafy</cp:lastModifiedBy>
  <dcterms:created xsi:type="dcterms:W3CDTF">2023-03-29T07:20:15Z</dcterms:created>
  <dcterms:modified xsi:type="dcterms:W3CDTF">2023-03-29T08:53:31Z</dcterms:modified>
</cp:coreProperties>
</file>