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4\"/>
    </mc:Choice>
  </mc:AlternateContent>
  <xr:revisionPtr revIDLastSave="0" documentId="13_ncr:1_{0857D643-F7FF-432F-A1C4-B8AD62EB9FCD}" xr6:coauthVersionLast="47" xr6:coauthVersionMax="47" xr10:uidLastSave="{00000000-0000-0000-0000-000000000000}"/>
  <bookViews>
    <workbookView xWindow="-120" yWindow="-120" windowWidth="29040" windowHeight="15840" tabRatio="907" firstSheet="1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مشتقه'!$A$1:$AX$50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بانکی'!$A$1:$F$14</definedName>
    <definedName name="_xlnm.Print_Area" localSheetId="10">'درآمد سرمایه گذاری در اوراق به'!$A$1:$S$8</definedName>
    <definedName name="_xlnm.Print_Area" localSheetId="8">'درآمد سرمایه گذاری در سهام'!$A$1:$X$49</definedName>
    <definedName name="_xlnm.Print_Area" localSheetId="9">'درآمد سرمایه گذاری در صندوق'!$A$1:$W$8</definedName>
    <definedName name="_xlnm.Print_Area" localSheetId="14">'درآمد سود سهام'!$A$1:$T$31</definedName>
    <definedName name="_xlnm.Print_Area" localSheetId="15">'درآمد سود صندوق'!$A$1:$L$7</definedName>
    <definedName name="_xlnm.Print_Area" localSheetId="20">'درآمد ناشی از تغییر قیمت اوراق'!$A$1:$S$41</definedName>
    <definedName name="_xlnm.Print_Area" localSheetId="18">'درآمد ناشی از فروش'!$A$1:$S$26</definedName>
    <definedName name="_xlnm.Print_Area" localSheetId="13">'سایر درآمدها'!$A$1:$G$11</definedName>
    <definedName name="_xlnm.Print_Area" localSheetId="6">سپرده!$A$1:$M$17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">سهام!$A$1:$AC$45</definedName>
    <definedName name="_xlnm.Print_Area" localSheetId="0">'صورت وضعیت'!$A$1:$C$6</definedName>
    <definedName name="_xlnm.Print_Area" localSheetId="11">'مبالغ تخصیصی اوراق'!$A$1:$R$54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9" i="9" l="1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10" i="9"/>
  <c r="W9" i="9"/>
  <c r="J13" i="8"/>
  <c r="H13" i="8"/>
  <c r="F13" i="8"/>
  <c r="F12" i="8"/>
</calcChain>
</file>

<file path=xl/sharedStrings.xml><?xml version="1.0" encoding="utf-8"?>
<sst xmlns="http://schemas.openxmlformats.org/spreadsheetml/2006/main" count="599" uniqueCount="224">
  <si>
    <t>صندوق سرمایه‌گذاری تجارت شاخصی کاردان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</si>
  <si>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</si>
  <si>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</si>
  <si>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</si>
  <si>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</si>
  <si>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</si>
  <si>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</si>
  <si>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</si>
  <si>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</si>
  <si>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</si>
  <si>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</si>
  <si>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</si>
  <si>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</si>
  <si>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</si>
  <si>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</si>
  <si>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</si>
  <si>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</si>
  <si>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</si>
  <si>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</si>
  <si>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بندرعباس</t>
  </si>
  <si>
    <t>پالایش نفت تبریز</t>
  </si>
  <si>
    <t>پتروشیمی پردیس</t>
  </si>
  <si>
    <t>پتروشیمی نوری</t>
  </si>
  <si>
    <t>پدیده شیمی قرن</t>
  </si>
  <si>
    <t>پست بانک ایران</t>
  </si>
  <si>
    <t>پویا</t>
  </si>
  <si>
    <t>تایدواترخاورمیانه</t>
  </si>
  <si>
    <t>توسعه‌ صنایع‌ بهشهر(هلدینگ</t>
  </si>
  <si>
    <t>تولیدات پتروشیمی قائد بصیر</t>
  </si>
  <si>
    <t>س. صنایع‌شیمیایی‌ایران</t>
  </si>
  <si>
    <t>سرمایه گذاری دارویی تامین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</si>
  <si>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</si>
  <si>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</si>
  <si>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</si>
  <si>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</si>
  <si>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</si>
  <si>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</si>
  <si>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</si>
  <si>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</si>
  <si>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</si>
  <si>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</si>
  <si>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فولاد مبارکه اصفهان</t>
  </si>
  <si>
    <t>قند لرستان‌</t>
  </si>
  <si>
    <t>گروه مالی صبا تامین</t>
  </si>
  <si>
    <t>گروه‌بهمن‌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</si>
  <si>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</si>
  <si>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</si>
  <si>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</si>
  <si>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</si>
  <si>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</si>
  <si>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</si>
  <si>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</si>
  <si>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کنتورسازی‌ایران‌</t>
  </si>
  <si>
    <t>ح . کاشی‌ الوند</t>
  </si>
  <si>
    <t>گروه مپنا (سهامی عام)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</si>
  <si>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</si>
  <si>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</si>
  <si>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</si>
  <si>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</si>
  <si>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</si>
  <si>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</si>
  <si>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</si>
  <si>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</si>
  <si>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</si>
  <si>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</si>
  <si>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</si>
  <si>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</si>
  <si>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</si>
  <si>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</si>
  <si>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</si>
  <si>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</si>
  <si>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</si>
  <si>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</si>
  <si>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</si>
  <si>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</si>
  <si>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</si>
  <si>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</si>
  <si>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</si>
  <si>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</si>
  <si>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</si>
  <si>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</si>
  <si>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</si>
  <si>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</si>
  <si>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</si>
  <si>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</si>
  <si>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</si>
  <si>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</si>
  <si>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</si>
  <si>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</si>
  <si>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</si>
  <si>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</si>
  <si>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</si>
  <si>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</si>
  <si>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</si>
  <si>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</si>
  <si>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</si>
  <si>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</si>
  <si>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</si>
  <si>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</si>
  <si>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4.64%</t>
  </si>
  <si>
    <t>سپرده کوتاه مدت بانک سامان ملاصدرا</t>
  </si>
  <si>
    <t>0.00%</t>
  </si>
  <si>
    <t>سپرده کوتاه مدت بانک اقتصاد نوین ظفر</t>
  </si>
  <si>
    <t>سپرده کوتاه مدت بانک خاورمیانه مهستان</t>
  </si>
  <si>
    <t>حساب جاری بانک خاورمیانه مهستان</t>
  </si>
  <si>
    <t>سپرده کوتاه مدت موسسه اعتباری ملل شیراز جنوبی</t>
  </si>
  <si>
    <t>حساب جاری بانک تجارت مطهری-مهرداد</t>
  </si>
  <si>
    <t>سپرده کوتاه مدت بانک تجارت مطهری-مهرداد</t>
  </si>
  <si>
    <t>3.38%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</si>
  <si>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</si>
  <si>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</si>
  <si>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</si>
  <si>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</si>
  <si>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</si>
  <si>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</si>
  <si>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</si>
  <si>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</si>
  <si>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</si>
  <si>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</si>
  <si>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</si>
  <si>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</si>
  <si>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</si>
  <si>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</si>
  <si>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</si>
  <si>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</si>
  <si>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</si>
  <si>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</si>
  <si>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</si>
  <si>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</si>
  <si>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</si>
  <si>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</si>
  <si>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</si>
  <si>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</si>
  <si>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</si>
  <si>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 صنایع پتروشیمی‌</t>
  </si>
  <si>
    <t>مبین انرژی خلیج فارس</t>
  </si>
  <si>
    <t>پتروشیمی فناوران</t>
  </si>
  <si>
    <t>ایمن خودرو شرق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</si>
  <si>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</si>
  <si>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</si>
  <si>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</si>
  <si>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</si>
  <si>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</si>
  <si>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</si>
  <si>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</si>
  <si>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</si>
  <si>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</si>
  <si>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</si>
  <si>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</si>
  <si>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</si>
  <si>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</si>
  <si>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</si>
  <si>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</si>
  <si>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</si>
  <si>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</si>
  <si>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</si>
  <si>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</si>
  <si>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</si>
  <si>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</si>
  <si>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</si>
  <si>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</si>
  <si>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</si>
  <si>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</si>
  <si>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</si>
  <si>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</si>
  <si>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</si>
  <si>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</si>
  <si>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</si>
  <si>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</si>
  <si>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</si>
  <si>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</si>
  <si>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</si>
  <si>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</si>
  <si>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</si>
  <si>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</si>
  <si>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</si>
  <si>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</si>
  <si>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</si>
  <si>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</si>
  <si>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</si>
  <si>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</si>
  <si>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</si>
  <si>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</si>
  <si>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</si>
  <si>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</si>
  <si>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</si>
  <si>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1404/05/13</t>
  </si>
  <si>
    <t>1404/05/04</t>
  </si>
  <si>
    <t>1404/03/12</t>
  </si>
  <si>
    <t>1404/04/29</t>
  </si>
  <si>
    <t>1404/05/08</t>
  </si>
  <si>
    <t>1404/03/03</t>
  </si>
  <si>
    <t>1404/03/01</t>
  </si>
  <si>
    <t>1404/04/25</t>
  </si>
  <si>
    <t>1404/05/05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</si>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</sst>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64" fontId="5" fillId="0" borderId="2" xfId="1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9" fontId="5" fillId="0" borderId="2" xfId="1" applyNumberFormat="1" applyFont="1" applyFill="1" applyBorder="1" applyAlignment="1">
      <alignment horizontal="right" vertical="top"/>
    </xf>
    <xf numFmtId="9" fontId="0" fillId="0" borderId="0" xfId="1" applyNumberFormat="1" applyFont="1" applyAlignment="1">
      <alignment horizontal="left"/>
    </xf>
    <xf numFmtId="9" fontId="5" fillId="0" borderId="5" xfId="1" applyNumberFormat="1" applyFont="1" applyFill="1" applyBorder="1" applyAlignment="1">
      <alignment horizontal="right" vertical="top"/>
    </xf>
    <xf numFmtId="164" fontId="4" fillId="0" borderId="3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138</v>
      </c>
      <c r="B5" s="22" t="s">
        <v>139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128</v>
      </c>
      <c r="E6" s="23"/>
      <c r="F6" s="23"/>
      <c r="G6" s="23"/>
      <c r="H6" s="23"/>
      <c r="I6" s="23"/>
      <c r="J6" s="23"/>
      <c r="K6" s="23"/>
      <c r="L6" s="23"/>
      <c r="N6" s="23" t="s">
        <v>129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55</v>
      </c>
      <c r="K7" s="24"/>
      <c r="L7" s="24"/>
      <c r="N7" s="3"/>
      <c r="O7" s="3"/>
      <c r="P7" s="3"/>
      <c r="Q7" s="3"/>
      <c r="R7" s="3"/>
      <c r="S7" s="3"/>
      <c r="T7" s="24" t="s">
        <v>55</v>
      </c>
      <c r="U7" s="24"/>
      <c r="V7" s="24"/>
    </row>
    <row r="8" spans="1:22" ht="14.45" customHeight="1" x14ac:dyDescent="0.2">
      <c r="A8" s="23" t="s">
        <v>72</v>
      </c>
      <c r="B8" s="23"/>
      <c r="D8" s="2" t="s">
        <v>140</v>
      </c>
      <c r="F8" s="2" t="s">
        <v>132</v>
      </c>
      <c r="H8" s="2" t="s">
        <v>133</v>
      </c>
      <c r="J8" s="4" t="s">
        <v>95</v>
      </c>
      <c r="K8" s="3"/>
      <c r="L8" s="4" t="s">
        <v>114</v>
      </c>
      <c r="N8" s="2" t="s">
        <v>140</v>
      </c>
      <c r="P8" s="2" t="s">
        <v>132</v>
      </c>
      <c r="R8" s="2" t="s">
        <v>133</v>
      </c>
      <c r="T8" s="4" t="s">
        <v>95</v>
      </c>
      <c r="U8" s="3"/>
      <c r="V8" s="4" t="s">
        <v>114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141</v>
      </c>
      <c r="B5" s="22" t="s">
        <v>142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128</v>
      </c>
      <c r="E6" s="23"/>
      <c r="F6" s="23"/>
      <c r="G6" s="23"/>
      <c r="H6" s="23"/>
      <c r="I6" s="23"/>
      <c r="J6" s="23"/>
      <c r="L6" s="23" t="s">
        <v>129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143</v>
      </c>
      <c r="B8" s="23"/>
      <c r="D8" s="2" t="s">
        <v>144</v>
      </c>
      <c r="F8" s="2" t="s">
        <v>132</v>
      </c>
      <c r="H8" s="2" t="s">
        <v>133</v>
      </c>
      <c r="J8" s="2" t="s">
        <v>55</v>
      </c>
      <c r="L8" s="2" t="s">
        <v>144</v>
      </c>
      <c r="N8" s="2" t="s">
        <v>132</v>
      </c>
      <c r="P8" s="2" t="s">
        <v>133</v>
      </c>
      <c r="R8" s="2" t="s">
        <v>55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4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145</v>
      </c>
      <c r="B5" s="22" t="s">
        <v>146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147</v>
      </c>
      <c r="Q6" s="33" t="s">
        <v>148</v>
      </c>
    </row>
    <row r="7" spans="1:17" ht="14.45" customHeight="1" x14ac:dyDescent="0.2">
      <c r="A7" s="23" t="s">
        <v>149</v>
      </c>
      <c r="B7" s="23"/>
      <c r="D7" s="2" t="s">
        <v>150</v>
      </c>
      <c r="F7" s="2" t="s">
        <v>151</v>
      </c>
      <c r="H7" s="2" t="s">
        <v>66</v>
      </c>
      <c r="J7" s="23" t="s">
        <v>152</v>
      </c>
      <c r="K7" s="23"/>
      <c r="M7" s="33"/>
      <c r="O7" s="2" t="s">
        <v>153</v>
      </c>
      <c r="Q7" s="33"/>
    </row>
    <row r="8" spans="1:17" ht="14.45" customHeight="1" x14ac:dyDescent="0.2">
      <c r="A8" s="24" t="s">
        <v>154</v>
      </c>
      <c r="B8" s="34"/>
      <c r="D8" s="24" t="s">
        <v>155</v>
      </c>
      <c r="F8" s="4" t="s">
        <v>156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157</v>
      </c>
    </row>
    <row r="10" spans="1:17" ht="14.45" customHeight="1" x14ac:dyDescent="0.2">
      <c r="A10" s="24" t="s">
        <v>154</v>
      </c>
      <c r="B10" s="34"/>
      <c r="D10" s="24" t="s">
        <v>158</v>
      </c>
      <c r="F10" s="4" t="s">
        <v>156</v>
      </c>
    </row>
    <row r="11" spans="1:17" ht="14.45" customHeight="1" x14ac:dyDescent="0.2">
      <c r="A11" s="23"/>
      <c r="B11" s="23"/>
      <c r="D11" s="23"/>
      <c r="F11" s="4" t="s">
        <v>159</v>
      </c>
    </row>
    <row r="12" spans="1:17" ht="65.45" customHeight="1" x14ac:dyDescent="0.2">
      <c r="A12" s="35" t="s">
        <v>160</v>
      </c>
      <c r="B12" s="35"/>
      <c r="D12" s="19" t="s">
        <v>161</v>
      </c>
      <c r="F12" s="4" t="s">
        <v>162</v>
      </c>
    </row>
    <row r="13" spans="1:17" ht="14.45" customHeight="1" x14ac:dyDescent="0.2">
      <c r="A13" s="35" t="s">
        <v>163</v>
      </c>
      <c r="B13" s="36"/>
      <c r="D13" s="35" t="s">
        <v>163</v>
      </c>
      <c r="F13" s="4" t="s">
        <v>164</v>
      </c>
    </row>
    <row r="14" spans="1:17" ht="14.45" customHeight="1" x14ac:dyDescent="0.2">
      <c r="A14" s="37"/>
      <c r="B14" s="37"/>
      <c r="D14" s="37"/>
      <c r="F14" s="4" t="s">
        <v>165</v>
      </c>
    </row>
    <row r="15" spans="1:17" ht="14.45" customHeight="1" x14ac:dyDescent="0.2">
      <c r="A15" s="37"/>
      <c r="B15" s="37"/>
      <c r="D15" s="37"/>
      <c r="F15" s="4" t="s">
        <v>166</v>
      </c>
    </row>
    <row r="16" spans="1:17" ht="14.45" customHeight="1" x14ac:dyDescent="0.2">
      <c r="A16" s="33"/>
      <c r="B16" s="33"/>
      <c r="D16" s="33"/>
      <c r="F16" s="4" t="s">
        <v>167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168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workbookViewId="0">
      <selection activeCell="O14" sqref="O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109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14.45" customHeight="1" x14ac:dyDescent="0.2">
      <c r="A5" s="1" t="s">
        <v>169</v>
      </c>
      <c r="B5" s="22" t="s">
        <v>170</v>
      </c>
      <c r="C5" s="22"/>
      <c r="D5" s="22"/>
      <c r="E5" s="22"/>
      <c r="F5" s="22"/>
    </row>
    <row r="6" spans="1:6" ht="14.45" customHeight="1" x14ac:dyDescent="0.2">
      <c r="D6" s="23" t="s">
        <v>128</v>
      </c>
      <c r="E6" s="23"/>
      <c r="F6" s="2" t="s">
        <v>129</v>
      </c>
    </row>
    <row r="7" spans="1:6" ht="36.4" customHeight="1" x14ac:dyDescent="0.2">
      <c r="A7" s="23" t="s">
        <v>171</v>
      </c>
      <c r="B7" s="23"/>
      <c r="D7" s="19" t="s">
        <v>172</v>
      </c>
      <c r="E7" s="3"/>
      <c r="F7" s="19" t="s">
        <v>172</v>
      </c>
    </row>
    <row r="8" spans="1:6" ht="21.75" customHeight="1" x14ac:dyDescent="0.2">
      <c r="A8" s="25" t="s">
        <v>98</v>
      </c>
      <c r="B8" s="25"/>
      <c r="D8" s="6">
        <v>145438781</v>
      </c>
      <c r="F8" s="6">
        <v>145705377</v>
      </c>
    </row>
    <row r="9" spans="1:6" ht="21.75" customHeight="1" x14ac:dyDescent="0.2">
      <c r="A9" s="27" t="s">
        <v>100</v>
      </c>
      <c r="B9" s="27"/>
      <c r="D9" s="9">
        <v>62</v>
      </c>
      <c r="F9" s="9">
        <v>1945</v>
      </c>
    </row>
    <row r="10" spans="1:6" ht="21.75" customHeight="1" x14ac:dyDescent="0.2">
      <c r="A10" s="27" t="s">
        <v>102</v>
      </c>
      <c r="B10" s="27"/>
      <c r="D10" s="9">
        <v>113138</v>
      </c>
      <c r="F10" s="9">
        <v>292168</v>
      </c>
    </row>
    <row r="11" spans="1:6" ht="21.75" customHeight="1" x14ac:dyDescent="0.2">
      <c r="A11" s="27" t="s">
        <v>103</v>
      </c>
      <c r="B11" s="27"/>
      <c r="D11" s="9">
        <v>2374</v>
      </c>
      <c r="F11" s="9">
        <v>6956</v>
      </c>
    </row>
    <row r="12" spans="1:6" ht="21.75" customHeight="1" x14ac:dyDescent="0.2">
      <c r="A12" s="27" t="s">
        <v>105</v>
      </c>
      <c r="B12" s="27"/>
      <c r="D12" s="9">
        <v>3922</v>
      </c>
      <c r="F12" s="9">
        <v>3922</v>
      </c>
    </row>
    <row r="13" spans="1:6" ht="21.75" customHeight="1" x14ac:dyDescent="0.2">
      <c r="A13" s="29" t="s">
        <v>107</v>
      </c>
      <c r="B13" s="29"/>
      <c r="D13" s="13">
        <v>792585951</v>
      </c>
      <c r="F13" s="13">
        <v>849860060</v>
      </c>
    </row>
    <row r="14" spans="1:6" ht="21.75" customHeight="1" thickBot="1" x14ac:dyDescent="0.25">
      <c r="A14" s="31" t="s">
        <v>55</v>
      </c>
      <c r="B14" s="31"/>
      <c r="D14" s="16">
        <v>938144228</v>
      </c>
      <c r="F14" s="16">
        <v>995870428</v>
      </c>
    </row>
  </sheetData>
  <mergeCells count="13">
    <mergeCell ref="A12:B12"/>
    <mergeCell ref="A13:B13"/>
    <mergeCell ref="A14:B14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109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173</v>
      </c>
      <c r="B5" s="22" t="s">
        <v>124</v>
      </c>
      <c r="C5" s="22"/>
      <c r="D5" s="22"/>
      <c r="E5" s="22"/>
      <c r="F5" s="22"/>
    </row>
    <row r="6" spans="1:6" ht="14.45" customHeight="1" x14ac:dyDescent="0.2">
      <c r="D6" s="2" t="s">
        <v>128</v>
      </c>
      <c r="F6" s="2" t="s">
        <v>9</v>
      </c>
    </row>
    <row r="7" spans="1:6" ht="14.45" customHeight="1" x14ac:dyDescent="0.2">
      <c r="A7" s="23" t="s">
        <v>124</v>
      </c>
      <c r="B7" s="23"/>
      <c r="D7" s="4" t="s">
        <v>95</v>
      </c>
      <c r="F7" s="4" t="s">
        <v>95</v>
      </c>
    </row>
    <row r="8" spans="1:6" ht="21.75" customHeight="1" x14ac:dyDescent="0.2">
      <c r="A8" s="25" t="s">
        <v>124</v>
      </c>
      <c r="B8" s="25"/>
      <c r="D8" s="6">
        <v>1703520254</v>
      </c>
      <c r="F8" s="6">
        <v>8209331648</v>
      </c>
    </row>
    <row r="9" spans="1:6" ht="21.75" customHeight="1" x14ac:dyDescent="0.2">
      <c r="A9" s="27" t="s">
        <v>174</v>
      </c>
      <c r="B9" s="27"/>
      <c r="D9" s="9">
        <v>0</v>
      </c>
      <c r="F9" s="9">
        <v>639</v>
      </c>
    </row>
    <row r="10" spans="1:6" ht="21.75" customHeight="1" x14ac:dyDescent="0.2">
      <c r="A10" s="29" t="s">
        <v>175</v>
      </c>
      <c r="B10" s="29"/>
      <c r="D10" s="13">
        <v>29027545</v>
      </c>
      <c r="F10" s="13">
        <v>82888161</v>
      </c>
    </row>
    <row r="11" spans="1:6" ht="21.75" customHeight="1" x14ac:dyDescent="0.2">
      <c r="A11" s="31" t="s">
        <v>55</v>
      </c>
      <c r="B11" s="31"/>
      <c r="D11" s="16">
        <v>1732547799</v>
      </c>
      <c r="F11" s="16">
        <v>8292220448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1"/>
  <sheetViews>
    <sheetView rightToLeft="1" tabSelected="1" workbookViewId="0">
      <selection sqref="A1:XFD1048576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57</v>
      </c>
      <c r="C6" s="23" t="s">
        <v>176</v>
      </c>
      <c r="D6" s="23"/>
      <c r="E6" s="23"/>
      <c r="F6" s="23"/>
      <c r="G6" s="23"/>
      <c r="I6" s="23" t="s">
        <v>128</v>
      </c>
      <c r="J6" s="23"/>
      <c r="K6" s="23"/>
      <c r="L6" s="23"/>
      <c r="M6" s="23"/>
      <c r="O6" s="23" t="s">
        <v>129</v>
      </c>
      <c r="P6" s="23"/>
      <c r="Q6" s="23"/>
      <c r="R6" s="23"/>
      <c r="S6" s="23"/>
    </row>
    <row r="7" spans="1:19" ht="29.1" customHeight="1" x14ac:dyDescent="0.2">
      <c r="A7" s="23"/>
      <c r="C7" s="19" t="s">
        <v>177</v>
      </c>
      <c r="D7" s="3"/>
      <c r="E7" s="19" t="s">
        <v>178</v>
      </c>
      <c r="F7" s="3"/>
      <c r="G7" s="19" t="s">
        <v>179</v>
      </c>
      <c r="I7" s="19" t="s">
        <v>180</v>
      </c>
      <c r="J7" s="3"/>
      <c r="K7" s="19" t="s">
        <v>181</v>
      </c>
      <c r="L7" s="3"/>
      <c r="M7" s="19" t="s">
        <v>182</v>
      </c>
      <c r="O7" s="19" t="s">
        <v>180</v>
      </c>
      <c r="P7" s="3"/>
      <c r="Q7" s="19" t="s">
        <v>181</v>
      </c>
      <c r="R7" s="3"/>
      <c r="S7" s="19" t="s">
        <v>182</v>
      </c>
    </row>
    <row r="8" spans="1:19" ht="21.75" customHeight="1" x14ac:dyDescent="0.2">
      <c r="A8" s="5" t="s">
        <v>48</v>
      </c>
      <c r="C8" s="5" t="s">
        <v>183</v>
      </c>
      <c r="E8" s="6">
        <v>13157782</v>
      </c>
      <c r="G8" s="6">
        <v>1050</v>
      </c>
      <c r="I8" s="6">
        <v>0</v>
      </c>
      <c r="K8" s="6">
        <v>0</v>
      </c>
      <c r="M8" s="6">
        <v>0</v>
      </c>
      <c r="O8" s="6">
        <v>13815671100</v>
      </c>
      <c r="Q8" s="6">
        <v>159015849</v>
      </c>
      <c r="S8" s="6">
        <v>13656655251</v>
      </c>
    </row>
    <row r="9" spans="1:19" ht="21.75" customHeight="1" x14ac:dyDescent="0.2">
      <c r="A9" s="8" t="s">
        <v>26</v>
      </c>
      <c r="C9" s="8" t="s">
        <v>184</v>
      </c>
      <c r="E9" s="9">
        <v>41060833</v>
      </c>
      <c r="G9" s="9">
        <v>1000</v>
      </c>
      <c r="I9" s="9">
        <v>0</v>
      </c>
      <c r="K9" s="9">
        <v>0</v>
      </c>
      <c r="M9" s="9">
        <v>0</v>
      </c>
      <c r="O9" s="9">
        <v>41060833000</v>
      </c>
      <c r="Q9" s="9">
        <v>0</v>
      </c>
      <c r="S9" s="9">
        <v>41060833000</v>
      </c>
    </row>
    <row r="10" spans="1:19" ht="21.75" customHeight="1" x14ac:dyDescent="0.2">
      <c r="A10" s="8" t="s">
        <v>27</v>
      </c>
      <c r="C10" s="8" t="s">
        <v>7</v>
      </c>
      <c r="E10" s="9">
        <v>5216001</v>
      </c>
      <c r="G10" s="9">
        <v>360</v>
      </c>
      <c r="I10" s="9">
        <v>0</v>
      </c>
      <c r="K10" s="9">
        <v>0</v>
      </c>
      <c r="M10" s="9">
        <v>0</v>
      </c>
      <c r="O10" s="9">
        <v>1877760360</v>
      </c>
      <c r="Q10" s="9">
        <v>106746067</v>
      </c>
      <c r="S10" s="9">
        <v>1771014293</v>
      </c>
    </row>
    <row r="11" spans="1:19" ht="21.75" customHeight="1" x14ac:dyDescent="0.2">
      <c r="A11" s="8" t="s">
        <v>34</v>
      </c>
      <c r="C11" s="8" t="s">
        <v>185</v>
      </c>
      <c r="E11" s="9">
        <v>15497424</v>
      </c>
      <c r="G11" s="9">
        <v>2390</v>
      </c>
      <c r="I11" s="9">
        <v>37038843360</v>
      </c>
      <c r="K11" s="9">
        <v>0</v>
      </c>
      <c r="M11" s="9">
        <v>37038843360</v>
      </c>
      <c r="O11" s="9">
        <v>37038843360</v>
      </c>
      <c r="Q11" s="9">
        <v>0</v>
      </c>
      <c r="S11" s="9">
        <v>37038843360</v>
      </c>
    </row>
    <row r="12" spans="1:19" ht="21.75" customHeight="1" x14ac:dyDescent="0.2">
      <c r="A12" s="8" t="s">
        <v>47</v>
      </c>
      <c r="C12" s="8" t="s">
        <v>7</v>
      </c>
      <c r="E12" s="9">
        <v>60844413</v>
      </c>
      <c r="G12" s="9">
        <v>370</v>
      </c>
      <c r="I12" s="9">
        <v>22512432810</v>
      </c>
      <c r="K12" s="9">
        <v>0</v>
      </c>
      <c r="M12" s="9">
        <v>22512432810</v>
      </c>
      <c r="O12" s="9">
        <v>22512432810</v>
      </c>
      <c r="Q12" s="9">
        <v>0</v>
      </c>
      <c r="S12" s="9">
        <v>22512432810</v>
      </c>
    </row>
    <row r="13" spans="1:19" ht="21.75" customHeight="1" x14ac:dyDescent="0.2">
      <c r="A13" s="8" t="s">
        <v>44</v>
      </c>
      <c r="C13" s="8" t="s">
        <v>7</v>
      </c>
      <c r="E13" s="9">
        <v>66300000</v>
      </c>
      <c r="G13" s="9">
        <v>115</v>
      </c>
      <c r="I13" s="9">
        <v>0</v>
      </c>
      <c r="K13" s="9">
        <v>0</v>
      </c>
      <c r="M13" s="9">
        <v>0</v>
      </c>
      <c r="O13" s="9">
        <v>7624500000</v>
      </c>
      <c r="Q13" s="9">
        <v>424131307</v>
      </c>
      <c r="S13" s="9">
        <v>7200368693</v>
      </c>
    </row>
    <row r="14" spans="1:19" ht="21.75" customHeight="1" x14ac:dyDescent="0.2">
      <c r="A14" s="8" t="s">
        <v>32</v>
      </c>
      <c r="C14" s="8" t="s">
        <v>183</v>
      </c>
      <c r="E14" s="9">
        <v>29116440</v>
      </c>
      <c r="G14" s="9">
        <v>2000</v>
      </c>
      <c r="I14" s="9">
        <v>0</v>
      </c>
      <c r="K14" s="9">
        <v>0</v>
      </c>
      <c r="M14" s="9">
        <v>0</v>
      </c>
      <c r="O14" s="9">
        <v>58232880000</v>
      </c>
      <c r="Q14" s="9">
        <v>2772994286</v>
      </c>
      <c r="S14" s="9">
        <v>55459885714</v>
      </c>
    </row>
    <row r="15" spans="1:19" ht="21.75" customHeight="1" x14ac:dyDescent="0.2">
      <c r="A15" s="8" t="s">
        <v>35</v>
      </c>
      <c r="C15" s="8" t="s">
        <v>7</v>
      </c>
      <c r="E15" s="9">
        <v>10359467</v>
      </c>
      <c r="G15" s="9">
        <v>2070</v>
      </c>
      <c r="I15" s="9">
        <v>0</v>
      </c>
      <c r="K15" s="9">
        <v>0</v>
      </c>
      <c r="M15" s="9">
        <v>0</v>
      </c>
      <c r="O15" s="9">
        <v>21444096690</v>
      </c>
      <c r="Q15" s="9">
        <v>1232101101</v>
      </c>
      <c r="S15" s="9">
        <v>20211995589</v>
      </c>
    </row>
    <row r="16" spans="1:19" ht="21.75" customHeight="1" x14ac:dyDescent="0.2">
      <c r="A16" s="8" t="s">
        <v>20</v>
      </c>
      <c r="C16" s="8" t="s">
        <v>184</v>
      </c>
      <c r="E16" s="9">
        <v>21270877</v>
      </c>
      <c r="G16" s="9">
        <v>1997</v>
      </c>
      <c r="I16" s="9">
        <v>0</v>
      </c>
      <c r="K16" s="9">
        <v>0</v>
      </c>
      <c r="M16" s="9">
        <v>0</v>
      </c>
      <c r="O16" s="9">
        <v>42477941369</v>
      </c>
      <c r="Q16" s="9">
        <v>1837184882</v>
      </c>
      <c r="S16" s="9">
        <v>40640756487</v>
      </c>
    </row>
    <row r="17" spans="1:19" ht="21.75" customHeight="1" x14ac:dyDescent="0.2">
      <c r="A17" s="8" t="s">
        <v>41</v>
      </c>
      <c r="C17" s="8" t="s">
        <v>186</v>
      </c>
      <c r="E17" s="9">
        <v>124051883</v>
      </c>
      <c r="G17" s="9">
        <v>280</v>
      </c>
      <c r="I17" s="9">
        <v>34734527240</v>
      </c>
      <c r="K17" s="9">
        <v>926254060</v>
      </c>
      <c r="M17" s="9">
        <v>33808273180</v>
      </c>
      <c r="O17" s="9">
        <v>34734527240</v>
      </c>
      <c r="Q17" s="9">
        <v>926254060</v>
      </c>
      <c r="S17" s="9">
        <v>33808273180</v>
      </c>
    </row>
    <row r="18" spans="1:19" ht="21.75" customHeight="1" x14ac:dyDescent="0.2">
      <c r="A18" s="8" t="s">
        <v>51</v>
      </c>
      <c r="C18" s="8" t="s">
        <v>187</v>
      </c>
      <c r="E18" s="9">
        <v>14707675</v>
      </c>
      <c r="G18" s="9">
        <v>1400</v>
      </c>
      <c r="I18" s="9">
        <v>20590745000</v>
      </c>
      <c r="K18" s="9">
        <v>1233058136</v>
      </c>
      <c r="M18" s="9">
        <v>19357686864</v>
      </c>
      <c r="O18" s="9">
        <v>20590745000</v>
      </c>
      <c r="Q18" s="9">
        <v>1233058136</v>
      </c>
      <c r="S18" s="9">
        <v>19357686864</v>
      </c>
    </row>
    <row r="19" spans="1:19" ht="21.75" customHeight="1" x14ac:dyDescent="0.2">
      <c r="A19" s="8" t="s">
        <v>46</v>
      </c>
      <c r="C19" s="8" t="s">
        <v>188</v>
      </c>
      <c r="E19" s="9">
        <v>4607501</v>
      </c>
      <c r="G19" s="9">
        <v>1940</v>
      </c>
      <c r="I19" s="9">
        <v>0</v>
      </c>
      <c r="K19" s="9">
        <v>0</v>
      </c>
      <c r="M19" s="9">
        <v>0</v>
      </c>
      <c r="O19" s="9">
        <v>8938551940</v>
      </c>
      <c r="Q19" s="9">
        <v>902661649</v>
      </c>
      <c r="S19" s="9">
        <v>8035890291</v>
      </c>
    </row>
    <row r="20" spans="1:19" ht="21.75" customHeight="1" x14ac:dyDescent="0.2">
      <c r="A20" s="8" t="s">
        <v>50</v>
      </c>
      <c r="C20" s="8" t="s">
        <v>184</v>
      </c>
      <c r="E20" s="9">
        <v>26431351</v>
      </c>
      <c r="G20" s="9">
        <v>800</v>
      </c>
      <c r="I20" s="9">
        <v>0</v>
      </c>
      <c r="K20" s="9">
        <v>0</v>
      </c>
      <c r="M20" s="9">
        <v>0</v>
      </c>
      <c r="O20" s="9">
        <v>21145080800</v>
      </c>
      <c r="Q20" s="9">
        <v>740706730</v>
      </c>
      <c r="S20" s="9">
        <v>20404374070</v>
      </c>
    </row>
    <row r="21" spans="1:19" ht="21.75" customHeight="1" x14ac:dyDescent="0.2">
      <c r="A21" s="8" t="s">
        <v>24</v>
      </c>
      <c r="C21" s="8" t="s">
        <v>189</v>
      </c>
      <c r="E21" s="9">
        <v>66893729</v>
      </c>
      <c r="G21" s="9">
        <v>1624</v>
      </c>
      <c r="I21" s="9">
        <v>0</v>
      </c>
      <c r="K21" s="9">
        <v>0</v>
      </c>
      <c r="M21" s="9">
        <v>0</v>
      </c>
      <c r="O21" s="9">
        <v>108635415896</v>
      </c>
      <c r="Q21" s="9">
        <v>764539286</v>
      </c>
      <c r="S21" s="9">
        <v>107870876610</v>
      </c>
    </row>
    <row r="22" spans="1:19" ht="21.75" customHeight="1" x14ac:dyDescent="0.2">
      <c r="A22" s="8" t="s">
        <v>19</v>
      </c>
      <c r="C22" s="8" t="s">
        <v>190</v>
      </c>
      <c r="E22" s="9">
        <v>13906018</v>
      </c>
      <c r="G22" s="9">
        <v>936</v>
      </c>
      <c r="I22" s="9">
        <v>13016032848</v>
      </c>
      <c r="K22" s="9">
        <v>771568957</v>
      </c>
      <c r="M22" s="9">
        <v>12244463891</v>
      </c>
      <c r="O22" s="9">
        <v>13016032848</v>
      </c>
      <c r="Q22" s="9">
        <v>771568957</v>
      </c>
      <c r="S22" s="9">
        <v>12244463891</v>
      </c>
    </row>
    <row r="23" spans="1:19" ht="21.75" customHeight="1" x14ac:dyDescent="0.2">
      <c r="A23" s="8" t="s">
        <v>38</v>
      </c>
      <c r="C23" s="8" t="s">
        <v>191</v>
      </c>
      <c r="E23" s="9">
        <v>46317975</v>
      </c>
      <c r="G23" s="9">
        <v>266</v>
      </c>
      <c r="I23" s="9">
        <v>0</v>
      </c>
      <c r="K23" s="9">
        <v>0</v>
      </c>
      <c r="M23" s="9">
        <v>0</v>
      </c>
      <c r="O23" s="9">
        <v>12320581350</v>
      </c>
      <c r="Q23" s="9">
        <v>264248394</v>
      </c>
      <c r="S23" s="9">
        <v>12056332956</v>
      </c>
    </row>
    <row r="24" spans="1:19" ht="21.75" customHeight="1" x14ac:dyDescent="0.2">
      <c r="A24" s="8" t="s">
        <v>28</v>
      </c>
      <c r="C24" s="8" t="s">
        <v>192</v>
      </c>
      <c r="E24" s="9">
        <v>16590000</v>
      </c>
      <c r="G24" s="9">
        <v>1600</v>
      </c>
      <c r="I24" s="9">
        <v>0</v>
      </c>
      <c r="K24" s="9">
        <v>0</v>
      </c>
      <c r="M24" s="9">
        <v>0</v>
      </c>
      <c r="O24" s="9">
        <v>26544000000</v>
      </c>
      <c r="Q24" s="9">
        <v>0</v>
      </c>
      <c r="S24" s="9">
        <v>26544000000</v>
      </c>
    </row>
    <row r="25" spans="1:19" ht="21.75" customHeight="1" x14ac:dyDescent="0.2">
      <c r="A25" s="8" t="s">
        <v>22</v>
      </c>
      <c r="C25" s="8" t="s">
        <v>190</v>
      </c>
      <c r="E25" s="9">
        <v>8614333</v>
      </c>
      <c r="G25" s="9">
        <v>3400</v>
      </c>
      <c r="I25" s="9">
        <v>29288732200</v>
      </c>
      <c r="K25" s="9">
        <v>0</v>
      </c>
      <c r="M25" s="9">
        <v>29288732200</v>
      </c>
      <c r="O25" s="9">
        <v>29288732200</v>
      </c>
      <c r="Q25" s="9">
        <v>0</v>
      </c>
      <c r="S25" s="9">
        <v>29288732200</v>
      </c>
    </row>
    <row r="26" spans="1:19" ht="21.75" customHeight="1" x14ac:dyDescent="0.2">
      <c r="A26" s="8" t="s">
        <v>23</v>
      </c>
      <c r="C26" s="8" t="s">
        <v>193</v>
      </c>
      <c r="E26" s="9">
        <v>6212232</v>
      </c>
      <c r="G26" s="9">
        <v>900</v>
      </c>
      <c r="I26" s="9">
        <v>0</v>
      </c>
      <c r="K26" s="9">
        <v>0</v>
      </c>
      <c r="M26" s="9">
        <v>0</v>
      </c>
      <c r="O26" s="9">
        <v>5591008800</v>
      </c>
      <c r="Q26" s="9">
        <v>170774505</v>
      </c>
      <c r="S26" s="9">
        <v>5420234295</v>
      </c>
    </row>
    <row r="27" spans="1:19" ht="21.75" customHeight="1" x14ac:dyDescent="0.2">
      <c r="A27" s="8" t="s">
        <v>40</v>
      </c>
      <c r="C27" s="8" t="s">
        <v>184</v>
      </c>
      <c r="E27" s="9">
        <v>13213363</v>
      </c>
      <c r="G27" s="9">
        <v>700</v>
      </c>
      <c r="I27" s="9">
        <v>0</v>
      </c>
      <c r="K27" s="9">
        <v>0</v>
      </c>
      <c r="M27" s="9">
        <v>0</v>
      </c>
      <c r="O27" s="9">
        <v>9249354100</v>
      </c>
      <c r="Q27" s="9">
        <v>531434806</v>
      </c>
      <c r="S27" s="9">
        <v>8717919294</v>
      </c>
    </row>
    <row r="28" spans="1:19" ht="21.75" customHeight="1" x14ac:dyDescent="0.2">
      <c r="A28" s="8" t="s">
        <v>45</v>
      </c>
      <c r="C28" s="8" t="s">
        <v>194</v>
      </c>
      <c r="E28" s="9">
        <v>8809680</v>
      </c>
      <c r="G28" s="9">
        <v>722</v>
      </c>
      <c r="I28" s="9">
        <v>6360588960</v>
      </c>
      <c r="K28" s="9">
        <v>373187360</v>
      </c>
      <c r="M28" s="9">
        <v>5987401600</v>
      </c>
      <c r="O28" s="9">
        <v>6360588960</v>
      </c>
      <c r="Q28" s="9">
        <v>373187360</v>
      </c>
      <c r="S28" s="9">
        <v>5987401600</v>
      </c>
    </row>
    <row r="29" spans="1:19" ht="21.75" customHeight="1" x14ac:dyDescent="0.2">
      <c r="A29" s="8" t="s">
        <v>39</v>
      </c>
      <c r="C29" s="8" t="s">
        <v>195</v>
      </c>
      <c r="E29" s="9">
        <v>1500000</v>
      </c>
      <c r="G29" s="9">
        <v>150</v>
      </c>
      <c r="I29" s="9">
        <v>0</v>
      </c>
      <c r="K29" s="9">
        <v>0</v>
      </c>
      <c r="M29" s="9">
        <v>0</v>
      </c>
      <c r="O29" s="9">
        <v>225000000</v>
      </c>
      <c r="Q29" s="9">
        <v>26869723</v>
      </c>
      <c r="S29" s="9">
        <v>198130277</v>
      </c>
    </row>
    <row r="30" spans="1:19" ht="21.75" customHeight="1" x14ac:dyDescent="0.2">
      <c r="A30" s="11" t="s">
        <v>25</v>
      </c>
      <c r="C30" s="11" t="s">
        <v>196</v>
      </c>
      <c r="E30" s="13">
        <v>200000</v>
      </c>
      <c r="G30" s="13">
        <v>2350</v>
      </c>
      <c r="I30" s="13">
        <v>0</v>
      </c>
      <c r="K30" s="13">
        <v>0</v>
      </c>
      <c r="M30" s="13">
        <v>0</v>
      </c>
      <c r="O30" s="13">
        <v>470000000</v>
      </c>
      <c r="Q30" s="13">
        <v>0</v>
      </c>
      <c r="S30" s="13">
        <v>470000000</v>
      </c>
    </row>
    <row r="31" spans="1:19" ht="21.75" customHeight="1" x14ac:dyDescent="0.2">
      <c r="A31" s="15" t="s">
        <v>55</v>
      </c>
      <c r="C31" s="16"/>
      <c r="E31" s="16"/>
      <c r="G31" s="16"/>
      <c r="I31" s="16">
        <v>163541902418</v>
      </c>
      <c r="K31" s="16">
        <v>3304068513</v>
      </c>
      <c r="M31" s="16">
        <v>160237833905</v>
      </c>
      <c r="O31" s="16">
        <v>543194577823</v>
      </c>
      <c r="Q31" s="16">
        <v>13237477098</v>
      </c>
      <c r="S31" s="16">
        <v>529957100725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140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128</v>
      </c>
      <c r="K6" s="2" t="s">
        <v>129</v>
      </c>
    </row>
    <row r="7" spans="1:11" ht="29.1" customHeight="1" x14ac:dyDescent="0.2">
      <c r="A7" s="2" t="s">
        <v>197</v>
      </c>
      <c r="C7" s="18" t="s">
        <v>198</v>
      </c>
      <c r="E7" s="18" t="s">
        <v>199</v>
      </c>
      <c r="G7" s="18" t="s">
        <v>200</v>
      </c>
      <c r="I7" s="19" t="s">
        <v>201</v>
      </c>
      <c r="K7" s="19" t="s">
        <v>201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202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112</v>
      </c>
      <c r="I6" s="23" t="s">
        <v>128</v>
      </c>
      <c r="J6" s="23"/>
      <c r="K6" s="23"/>
      <c r="L6" s="23"/>
      <c r="M6" s="23"/>
      <c r="O6" s="23" t="s">
        <v>129</v>
      </c>
      <c r="P6" s="23"/>
      <c r="Q6" s="23"/>
      <c r="R6" s="23"/>
      <c r="S6" s="23"/>
    </row>
    <row r="7" spans="1:19" ht="29.1" customHeight="1" x14ac:dyDescent="0.2">
      <c r="A7" s="23"/>
      <c r="C7" s="18" t="s">
        <v>203</v>
      </c>
      <c r="E7" s="18" t="s">
        <v>82</v>
      </c>
      <c r="G7" s="18" t="s">
        <v>204</v>
      </c>
      <c r="I7" s="19" t="s">
        <v>205</v>
      </c>
      <c r="J7" s="3"/>
      <c r="K7" s="19" t="s">
        <v>181</v>
      </c>
      <c r="L7" s="3"/>
      <c r="M7" s="19" t="s">
        <v>206</v>
      </c>
      <c r="O7" s="19" t="s">
        <v>205</v>
      </c>
      <c r="P7" s="3"/>
      <c r="Q7" s="19" t="s">
        <v>181</v>
      </c>
      <c r="R7" s="3"/>
      <c r="S7" s="19" t="s">
        <v>206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207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112</v>
      </c>
      <c r="C6" s="23" t="s">
        <v>128</v>
      </c>
      <c r="D6" s="23"/>
      <c r="E6" s="23"/>
      <c r="F6" s="23"/>
      <c r="G6" s="23"/>
      <c r="I6" s="23" t="s">
        <v>129</v>
      </c>
      <c r="J6" s="23"/>
      <c r="K6" s="23"/>
      <c r="L6" s="23"/>
      <c r="M6" s="23"/>
    </row>
    <row r="7" spans="1:13" ht="29.1" customHeight="1" x14ac:dyDescent="0.2">
      <c r="A7" s="23"/>
      <c r="C7" s="19" t="s">
        <v>205</v>
      </c>
      <c r="D7" s="3"/>
      <c r="E7" s="19" t="s">
        <v>181</v>
      </c>
      <c r="F7" s="3"/>
      <c r="G7" s="19" t="s">
        <v>206</v>
      </c>
      <c r="I7" s="19" t="s">
        <v>205</v>
      </c>
      <c r="J7" s="3"/>
      <c r="K7" s="19" t="s">
        <v>181</v>
      </c>
      <c r="L7" s="3"/>
      <c r="M7" s="19" t="s">
        <v>206</v>
      </c>
    </row>
    <row r="8" spans="1:13" ht="21.75" customHeight="1" x14ac:dyDescent="0.2">
      <c r="A8" s="5" t="s">
        <v>98</v>
      </c>
      <c r="C8" s="6">
        <v>145438781</v>
      </c>
      <c r="E8" s="6">
        <v>0</v>
      </c>
      <c r="G8" s="6">
        <v>145438781</v>
      </c>
      <c r="I8" s="6">
        <v>145705377</v>
      </c>
      <c r="K8" s="6">
        <v>0</v>
      </c>
      <c r="M8" s="6">
        <v>145705377</v>
      </c>
    </row>
    <row r="9" spans="1:13" ht="21.75" customHeight="1" x14ac:dyDescent="0.2">
      <c r="A9" s="8" t="s">
        <v>100</v>
      </c>
      <c r="C9" s="9">
        <v>62</v>
      </c>
      <c r="E9" s="9">
        <v>1</v>
      </c>
      <c r="G9" s="9">
        <v>61</v>
      </c>
      <c r="I9" s="9">
        <v>1945</v>
      </c>
      <c r="K9" s="9">
        <v>1</v>
      </c>
      <c r="M9" s="9">
        <v>1944</v>
      </c>
    </row>
    <row r="10" spans="1:13" ht="21.75" customHeight="1" x14ac:dyDescent="0.2">
      <c r="A10" s="8" t="s">
        <v>102</v>
      </c>
      <c r="C10" s="9">
        <v>113138</v>
      </c>
      <c r="E10" s="9">
        <v>1</v>
      </c>
      <c r="G10" s="9">
        <v>113137</v>
      </c>
      <c r="I10" s="9">
        <v>292168</v>
      </c>
      <c r="K10" s="9">
        <v>287</v>
      </c>
      <c r="M10" s="9">
        <v>291881</v>
      </c>
    </row>
    <row r="11" spans="1:13" ht="21.75" customHeight="1" x14ac:dyDescent="0.2">
      <c r="A11" s="8" t="s">
        <v>103</v>
      </c>
      <c r="C11" s="9">
        <v>2374</v>
      </c>
      <c r="E11" s="9">
        <v>0</v>
      </c>
      <c r="G11" s="9">
        <v>2374</v>
      </c>
      <c r="I11" s="9">
        <v>6956</v>
      </c>
      <c r="K11" s="9">
        <v>0</v>
      </c>
      <c r="M11" s="9">
        <v>6956</v>
      </c>
    </row>
    <row r="12" spans="1:13" ht="21.75" customHeight="1" x14ac:dyDescent="0.2">
      <c r="A12" s="8" t="s">
        <v>105</v>
      </c>
      <c r="C12" s="9">
        <v>3922</v>
      </c>
      <c r="E12" s="9">
        <v>0</v>
      </c>
      <c r="G12" s="9">
        <v>3922</v>
      </c>
      <c r="I12" s="9">
        <v>3922</v>
      </c>
      <c r="K12" s="9">
        <v>0</v>
      </c>
      <c r="M12" s="9">
        <v>3922</v>
      </c>
    </row>
    <row r="13" spans="1:13" ht="21.75" customHeight="1" x14ac:dyDescent="0.2">
      <c r="A13" s="11" t="s">
        <v>107</v>
      </c>
      <c r="C13" s="13">
        <v>792585951</v>
      </c>
      <c r="E13" s="13">
        <v>0</v>
      </c>
      <c r="G13" s="13">
        <v>792585951</v>
      </c>
      <c r="I13" s="13">
        <v>849860060</v>
      </c>
      <c r="K13" s="13">
        <v>0</v>
      </c>
      <c r="M13" s="13">
        <v>849860060</v>
      </c>
    </row>
    <row r="14" spans="1:13" ht="21.75" customHeight="1" x14ac:dyDescent="0.2">
      <c r="A14" s="15" t="s">
        <v>55</v>
      </c>
      <c r="C14" s="16">
        <v>938144228</v>
      </c>
      <c r="E14" s="16">
        <v>2</v>
      </c>
      <c r="G14" s="16">
        <v>938144226</v>
      </c>
      <c r="I14" s="16">
        <v>995870428</v>
      </c>
      <c r="K14" s="16">
        <v>288</v>
      </c>
      <c r="M14" s="16">
        <v>995870140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208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112</v>
      </c>
      <c r="C6" s="23" t="s">
        <v>128</v>
      </c>
      <c r="D6" s="23"/>
      <c r="E6" s="23"/>
      <c r="F6" s="23"/>
      <c r="G6" s="23"/>
      <c r="H6" s="23"/>
      <c r="I6" s="23"/>
      <c r="K6" s="23" t="s">
        <v>129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209</v>
      </c>
      <c r="F7" s="3"/>
      <c r="G7" s="19" t="s">
        <v>210</v>
      </c>
      <c r="H7" s="3"/>
      <c r="I7" s="19" t="s">
        <v>211</v>
      </c>
      <c r="K7" s="19" t="s">
        <v>13</v>
      </c>
      <c r="L7" s="3"/>
      <c r="M7" s="19" t="s">
        <v>209</v>
      </c>
      <c r="N7" s="3"/>
      <c r="O7" s="19" t="s">
        <v>210</v>
      </c>
      <c r="P7" s="3"/>
      <c r="Q7" s="35" t="s">
        <v>211</v>
      </c>
      <c r="R7" s="35"/>
    </row>
    <row r="8" spans="1:18" ht="21.75" customHeight="1" x14ac:dyDescent="0.2">
      <c r="A8" s="5" t="s">
        <v>39</v>
      </c>
      <c r="C8" s="6">
        <v>1500000</v>
      </c>
      <c r="E8" s="6">
        <v>5819234144</v>
      </c>
      <c r="G8" s="6">
        <v>7082606250</v>
      </c>
      <c r="I8" s="6">
        <v>-1263372106</v>
      </c>
      <c r="K8" s="6">
        <v>1500000</v>
      </c>
      <c r="M8" s="6">
        <v>5819234144</v>
      </c>
      <c r="O8" s="6">
        <v>7082606250</v>
      </c>
      <c r="Q8" s="26">
        <v>-1263372106</v>
      </c>
      <c r="R8" s="26"/>
    </row>
    <row r="9" spans="1:18" ht="21.75" customHeight="1" x14ac:dyDescent="0.2">
      <c r="A9" s="8" t="s">
        <v>40</v>
      </c>
      <c r="C9" s="9">
        <v>200000</v>
      </c>
      <c r="E9" s="9">
        <v>1133217005</v>
      </c>
      <c r="G9" s="9">
        <v>1574575197</v>
      </c>
      <c r="I9" s="9">
        <v>-441358192</v>
      </c>
      <c r="K9" s="9">
        <v>200000</v>
      </c>
      <c r="M9" s="9">
        <v>1133217005</v>
      </c>
      <c r="O9" s="9">
        <v>1574575197</v>
      </c>
      <c r="Q9" s="28">
        <v>-441358192</v>
      </c>
      <c r="R9" s="28"/>
    </row>
    <row r="10" spans="1:18" ht="21.75" customHeight="1" x14ac:dyDescent="0.2">
      <c r="A10" s="8" t="s">
        <v>45</v>
      </c>
      <c r="C10" s="9">
        <v>8809680</v>
      </c>
      <c r="E10" s="9">
        <v>131472005993</v>
      </c>
      <c r="G10" s="9">
        <v>173360706384</v>
      </c>
      <c r="I10" s="9">
        <v>-41888700391</v>
      </c>
      <c r="K10" s="9">
        <v>8809680</v>
      </c>
      <c r="M10" s="9">
        <v>131472005993</v>
      </c>
      <c r="O10" s="9">
        <v>173360706384</v>
      </c>
      <c r="Q10" s="28">
        <v>-41888700391</v>
      </c>
      <c r="R10" s="28"/>
    </row>
    <row r="11" spans="1:18" ht="21.75" customHeight="1" x14ac:dyDescent="0.2">
      <c r="A11" s="8" t="s">
        <v>47</v>
      </c>
      <c r="C11" s="9">
        <v>1</v>
      </c>
      <c r="E11" s="9">
        <v>1</v>
      </c>
      <c r="G11" s="9">
        <v>6768</v>
      </c>
      <c r="I11" s="9">
        <v>-6767</v>
      </c>
      <c r="K11" s="9">
        <v>1</v>
      </c>
      <c r="M11" s="9">
        <v>1</v>
      </c>
      <c r="O11" s="9">
        <v>6768</v>
      </c>
      <c r="Q11" s="28">
        <v>-6767</v>
      </c>
      <c r="R11" s="28"/>
    </row>
    <row r="12" spans="1:18" ht="21.75" customHeight="1" x14ac:dyDescent="0.2">
      <c r="A12" s="8" t="s">
        <v>35</v>
      </c>
      <c r="C12" s="9">
        <v>1</v>
      </c>
      <c r="E12" s="9">
        <v>1</v>
      </c>
      <c r="G12" s="9">
        <v>21898</v>
      </c>
      <c r="I12" s="9">
        <v>-21897</v>
      </c>
      <c r="K12" s="9">
        <v>1</v>
      </c>
      <c r="M12" s="9">
        <v>1</v>
      </c>
      <c r="O12" s="9">
        <v>21898</v>
      </c>
      <c r="Q12" s="28">
        <v>-21897</v>
      </c>
      <c r="R12" s="28"/>
    </row>
    <row r="13" spans="1:18" ht="21.75" customHeight="1" x14ac:dyDescent="0.2">
      <c r="A13" s="8" t="s">
        <v>38</v>
      </c>
      <c r="C13" s="9">
        <v>2</v>
      </c>
      <c r="E13" s="9">
        <v>2</v>
      </c>
      <c r="G13" s="9">
        <v>7106</v>
      </c>
      <c r="I13" s="9">
        <v>-7104</v>
      </c>
      <c r="K13" s="9">
        <v>2</v>
      </c>
      <c r="M13" s="9">
        <v>2</v>
      </c>
      <c r="O13" s="9">
        <v>7106</v>
      </c>
      <c r="Q13" s="28">
        <v>-7104</v>
      </c>
      <c r="R13" s="28"/>
    </row>
    <row r="14" spans="1:18" ht="21.75" customHeight="1" x14ac:dyDescent="0.2">
      <c r="A14" s="8" t="s">
        <v>27</v>
      </c>
      <c r="C14" s="9">
        <v>5216001</v>
      </c>
      <c r="E14" s="9">
        <v>25388485377</v>
      </c>
      <c r="G14" s="9">
        <v>34428172872</v>
      </c>
      <c r="I14" s="9">
        <v>-9039687495</v>
      </c>
      <c r="K14" s="9">
        <v>5216001</v>
      </c>
      <c r="M14" s="9">
        <v>25388485377</v>
      </c>
      <c r="O14" s="9">
        <v>34428172872</v>
      </c>
      <c r="Q14" s="28">
        <v>-9039687495</v>
      </c>
      <c r="R14" s="28"/>
    </row>
    <row r="15" spans="1:18" ht="21.75" customHeight="1" x14ac:dyDescent="0.2">
      <c r="A15" s="8" t="s">
        <v>28</v>
      </c>
      <c r="C15" s="9">
        <v>901316</v>
      </c>
      <c r="E15" s="9">
        <v>9246223682</v>
      </c>
      <c r="G15" s="9">
        <v>13797678813</v>
      </c>
      <c r="I15" s="9">
        <v>-4551455131</v>
      </c>
      <c r="K15" s="9">
        <v>901316</v>
      </c>
      <c r="M15" s="9">
        <v>9246223682</v>
      </c>
      <c r="O15" s="9">
        <v>13797678813</v>
      </c>
      <c r="Q15" s="28">
        <v>-4551455131</v>
      </c>
      <c r="R15" s="28"/>
    </row>
    <row r="16" spans="1:18" ht="21.75" customHeight="1" x14ac:dyDescent="0.2">
      <c r="A16" s="8" t="s">
        <v>25</v>
      </c>
      <c r="C16" s="9">
        <v>100000</v>
      </c>
      <c r="E16" s="9">
        <v>3481188471</v>
      </c>
      <c r="G16" s="9">
        <v>2712460681</v>
      </c>
      <c r="I16" s="9">
        <v>768727790</v>
      </c>
      <c r="K16" s="9">
        <v>100000</v>
      </c>
      <c r="M16" s="9">
        <v>3481188471</v>
      </c>
      <c r="O16" s="9">
        <v>2712460681</v>
      </c>
      <c r="Q16" s="28">
        <v>768727790</v>
      </c>
      <c r="R16" s="28"/>
    </row>
    <row r="17" spans="1:18" ht="21.75" customHeight="1" x14ac:dyDescent="0.2">
      <c r="A17" s="8" t="s">
        <v>21</v>
      </c>
      <c r="C17" s="9">
        <v>0</v>
      </c>
      <c r="E17" s="9">
        <v>0</v>
      </c>
      <c r="G17" s="9">
        <v>0</v>
      </c>
      <c r="I17" s="9">
        <v>0</v>
      </c>
      <c r="K17" s="9">
        <v>86098</v>
      </c>
      <c r="M17" s="9">
        <v>20771653495</v>
      </c>
      <c r="O17" s="9">
        <v>24293505741</v>
      </c>
      <c r="Q17" s="28">
        <v>-3521852246</v>
      </c>
      <c r="R17" s="28"/>
    </row>
    <row r="18" spans="1:18" ht="21.75" customHeight="1" x14ac:dyDescent="0.2">
      <c r="A18" s="8" t="s">
        <v>24</v>
      </c>
      <c r="C18" s="9">
        <v>0</v>
      </c>
      <c r="E18" s="9">
        <v>0</v>
      </c>
      <c r="G18" s="9">
        <v>0</v>
      </c>
      <c r="I18" s="9">
        <v>0</v>
      </c>
      <c r="K18" s="9">
        <v>4260542</v>
      </c>
      <c r="M18" s="9">
        <v>31630972242</v>
      </c>
      <c r="O18" s="9">
        <v>35956778131</v>
      </c>
      <c r="Q18" s="28">
        <v>-4325805889</v>
      </c>
      <c r="R18" s="28"/>
    </row>
    <row r="19" spans="1:18" ht="21.75" customHeight="1" x14ac:dyDescent="0.2">
      <c r="A19" s="8" t="s">
        <v>22</v>
      </c>
      <c r="C19" s="9">
        <v>0</v>
      </c>
      <c r="E19" s="9">
        <v>0</v>
      </c>
      <c r="G19" s="9">
        <v>0</v>
      </c>
      <c r="I19" s="9">
        <v>0</v>
      </c>
      <c r="K19" s="9">
        <v>200000</v>
      </c>
      <c r="M19" s="9">
        <v>8294353210</v>
      </c>
      <c r="O19" s="9">
        <v>9576677697</v>
      </c>
      <c r="Q19" s="28">
        <v>-1282324487</v>
      </c>
      <c r="R19" s="28"/>
    </row>
    <row r="20" spans="1:18" ht="21.75" customHeight="1" x14ac:dyDescent="0.2">
      <c r="A20" s="8" t="s">
        <v>51</v>
      </c>
      <c r="C20" s="9">
        <v>0</v>
      </c>
      <c r="E20" s="9">
        <v>0</v>
      </c>
      <c r="G20" s="9">
        <v>0</v>
      </c>
      <c r="I20" s="9">
        <v>0</v>
      </c>
      <c r="K20" s="9">
        <v>400000</v>
      </c>
      <c r="M20" s="9">
        <v>3941408272</v>
      </c>
      <c r="O20" s="9">
        <v>4095485991</v>
      </c>
      <c r="Q20" s="28">
        <v>-154077719</v>
      </c>
      <c r="R20" s="28"/>
    </row>
    <row r="21" spans="1:18" ht="21.75" customHeight="1" x14ac:dyDescent="0.2">
      <c r="A21" s="8" t="s">
        <v>134</v>
      </c>
      <c r="C21" s="9">
        <v>0</v>
      </c>
      <c r="E21" s="9">
        <v>0</v>
      </c>
      <c r="G21" s="9">
        <v>0</v>
      </c>
      <c r="I21" s="9">
        <v>0</v>
      </c>
      <c r="K21" s="9">
        <v>1887803</v>
      </c>
      <c r="M21" s="9">
        <v>72071548479</v>
      </c>
      <c r="O21" s="9">
        <v>83019482111</v>
      </c>
      <c r="Q21" s="28">
        <v>-10947933632</v>
      </c>
      <c r="R21" s="28"/>
    </row>
    <row r="22" spans="1:18" ht="21.75" customHeight="1" x14ac:dyDescent="0.2">
      <c r="A22" s="8" t="s">
        <v>19</v>
      </c>
      <c r="C22" s="9">
        <v>0</v>
      </c>
      <c r="E22" s="9">
        <v>0</v>
      </c>
      <c r="G22" s="9">
        <v>0</v>
      </c>
      <c r="I22" s="9">
        <v>0</v>
      </c>
      <c r="K22" s="9">
        <v>200000</v>
      </c>
      <c r="M22" s="9">
        <v>1977165539</v>
      </c>
      <c r="O22" s="9">
        <v>2103409795</v>
      </c>
      <c r="Q22" s="28">
        <v>-126244256</v>
      </c>
      <c r="R22" s="28"/>
    </row>
    <row r="23" spans="1:18" ht="21.75" customHeight="1" x14ac:dyDescent="0.2">
      <c r="A23" s="8" t="s">
        <v>135</v>
      </c>
      <c r="C23" s="9">
        <v>0</v>
      </c>
      <c r="E23" s="9">
        <v>0</v>
      </c>
      <c r="G23" s="9">
        <v>0</v>
      </c>
      <c r="I23" s="9">
        <v>0</v>
      </c>
      <c r="K23" s="9">
        <v>12848659</v>
      </c>
      <c r="M23" s="9">
        <v>158375398266</v>
      </c>
      <c r="O23" s="9">
        <v>149307128808</v>
      </c>
      <c r="Q23" s="28">
        <v>9068269458</v>
      </c>
      <c r="R23" s="28"/>
    </row>
    <row r="24" spans="1:18" ht="21.75" customHeight="1" x14ac:dyDescent="0.2">
      <c r="A24" s="8" t="s">
        <v>136</v>
      </c>
      <c r="C24" s="9">
        <v>0</v>
      </c>
      <c r="E24" s="9">
        <v>0</v>
      </c>
      <c r="G24" s="9">
        <v>0</v>
      </c>
      <c r="I24" s="9">
        <v>0</v>
      </c>
      <c r="K24" s="9">
        <v>8897479</v>
      </c>
      <c r="M24" s="9">
        <v>47052947710</v>
      </c>
      <c r="O24" s="9">
        <v>57489503499</v>
      </c>
      <c r="Q24" s="28">
        <v>-10436555789</v>
      </c>
      <c r="R24" s="28"/>
    </row>
    <row r="25" spans="1:18" ht="21.75" customHeight="1" x14ac:dyDescent="0.2">
      <c r="A25" s="11" t="s">
        <v>137</v>
      </c>
      <c r="C25" s="13">
        <v>0</v>
      </c>
      <c r="E25" s="13">
        <v>0</v>
      </c>
      <c r="G25" s="13">
        <v>0</v>
      </c>
      <c r="I25" s="13">
        <v>0</v>
      </c>
      <c r="K25" s="13">
        <v>1750000</v>
      </c>
      <c r="M25" s="13">
        <v>6503615514</v>
      </c>
      <c r="O25" s="13">
        <v>6045066562</v>
      </c>
      <c r="Q25" s="30">
        <v>458548952</v>
      </c>
      <c r="R25" s="30"/>
    </row>
    <row r="26" spans="1:18" ht="21.75" customHeight="1" x14ac:dyDescent="0.2">
      <c r="A26" s="15" t="s">
        <v>55</v>
      </c>
      <c r="C26" s="16">
        <v>16727001</v>
      </c>
      <c r="E26" s="16">
        <v>176540354676</v>
      </c>
      <c r="G26" s="16">
        <v>232956235969</v>
      </c>
      <c r="I26" s="16">
        <v>-56415881293</v>
      </c>
      <c r="K26" s="16">
        <v>47257582</v>
      </c>
      <c r="M26" s="16">
        <v>527159417403</v>
      </c>
      <c r="O26" s="16">
        <v>604843274304</v>
      </c>
      <c r="Q26" s="38">
        <v>-77683856901</v>
      </c>
      <c r="R26" s="38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topLeftCell="A31" workbookViewId="0">
      <selection activeCell="R46" sqref="R4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1.7109375" bestFit="1" customWidth="1"/>
    <col min="17" max="17" width="1.28515625" customWidth="1"/>
    <col min="18" max="18" width="17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13906018</v>
      </c>
      <c r="F9" s="26"/>
      <c r="H9" s="6">
        <v>143093565475</v>
      </c>
      <c r="J9" s="6">
        <v>147356134876.314</v>
      </c>
      <c r="L9" s="6">
        <v>0</v>
      </c>
      <c r="N9" s="6">
        <v>0</v>
      </c>
      <c r="P9" s="6">
        <v>0</v>
      </c>
      <c r="R9" s="6">
        <v>0</v>
      </c>
      <c r="T9" s="6">
        <v>13906018</v>
      </c>
      <c r="V9" s="6">
        <v>9190</v>
      </c>
      <c r="X9" s="6">
        <v>143093565475</v>
      </c>
      <c r="Z9" s="6">
        <v>127035917402.75101</v>
      </c>
      <c r="AB9" s="7">
        <v>2</v>
      </c>
    </row>
    <row r="10" spans="1:28" ht="21.75" customHeight="1" x14ac:dyDescent="0.2">
      <c r="A10" s="27" t="s">
        <v>20</v>
      </c>
      <c r="B10" s="27"/>
      <c r="C10" s="27"/>
      <c r="E10" s="28">
        <v>21270877</v>
      </c>
      <c r="F10" s="28"/>
      <c r="H10" s="9">
        <v>278453661049</v>
      </c>
      <c r="J10" s="9">
        <v>383769322365.578</v>
      </c>
      <c r="L10" s="9">
        <v>0</v>
      </c>
      <c r="N10" s="9">
        <v>0</v>
      </c>
      <c r="P10" s="9">
        <v>0</v>
      </c>
      <c r="R10" s="9">
        <v>0</v>
      </c>
      <c r="T10" s="9">
        <v>21270877</v>
      </c>
      <c r="V10" s="9">
        <v>16390</v>
      </c>
      <c r="X10" s="9">
        <v>278453661049</v>
      </c>
      <c r="Z10" s="9">
        <v>346555327469.521</v>
      </c>
      <c r="AB10" s="10">
        <v>5.46</v>
      </c>
    </row>
    <row r="11" spans="1:28" ht="21.75" customHeight="1" x14ac:dyDescent="0.2">
      <c r="A11" s="27" t="s">
        <v>21</v>
      </c>
      <c r="B11" s="27"/>
      <c r="C11" s="27"/>
      <c r="E11" s="28">
        <v>1318102</v>
      </c>
      <c r="F11" s="28"/>
      <c r="H11" s="9">
        <v>219518558194</v>
      </c>
      <c r="J11" s="9">
        <v>351608081303.38501</v>
      </c>
      <c r="L11" s="9">
        <v>0</v>
      </c>
      <c r="N11" s="9">
        <v>0</v>
      </c>
      <c r="P11" s="9">
        <v>0</v>
      </c>
      <c r="R11" s="9">
        <v>0</v>
      </c>
      <c r="T11" s="9">
        <v>1318102</v>
      </c>
      <c r="V11" s="9">
        <v>268220</v>
      </c>
      <c r="X11" s="9">
        <v>219518558194</v>
      </c>
      <c r="Z11" s="9">
        <v>351437747595.28198</v>
      </c>
      <c r="AB11" s="10">
        <v>5.54</v>
      </c>
    </row>
    <row r="12" spans="1:28" ht="21.75" customHeight="1" x14ac:dyDescent="0.2">
      <c r="A12" s="27" t="s">
        <v>22</v>
      </c>
      <c r="B12" s="27"/>
      <c r="C12" s="27"/>
      <c r="E12" s="28">
        <v>8614333</v>
      </c>
      <c r="F12" s="28"/>
      <c r="H12" s="9">
        <v>218060133926</v>
      </c>
      <c r="J12" s="9">
        <v>388506836095.151</v>
      </c>
      <c r="L12" s="9">
        <v>0</v>
      </c>
      <c r="N12" s="9">
        <v>0</v>
      </c>
      <c r="P12" s="9">
        <v>0</v>
      </c>
      <c r="R12" s="9">
        <v>0</v>
      </c>
      <c r="T12" s="9">
        <v>8614333</v>
      </c>
      <c r="V12" s="9">
        <v>35860</v>
      </c>
      <c r="X12" s="9">
        <v>218060133926</v>
      </c>
      <c r="Z12" s="9">
        <v>307071966990.789</v>
      </c>
      <c r="AB12" s="10">
        <v>4.84</v>
      </c>
    </row>
    <row r="13" spans="1:28" ht="21.75" customHeight="1" x14ac:dyDescent="0.2">
      <c r="A13" s="27" t="s">
        <v>23</v>
      </c>
      <c r="B13" s="27"/>
      <c r="C13" s="27"/>
      <c r="E13" s="28">
        <v>6212232</v>
      </c>
      <c r="F13" s="28"/>
      <c r="H13" s="9">
        <v>54118907274</v>
      </c>
      <c r="J13" s="9">
        <v>80278499854.800003</v>
      </c>
      <c r="L13" s="9">
        <v>0</v>
      </c>
      <c r="N13" s="9">
        <v>0</v>
      </c>
      <c r="P13" s="9">
        <v>0</v>
      </c>
      <c r="R13" s="9">
        <v>0</v>
      </c>
      <c r="T13" s="9">
        <v>6212232</v>
      </c>
      <c r="V13" s="9">
        <v>11880</v>
      </c>
      <c r="X13" s="9">
        <v>54118907274</v>
      </c>
      <c r="Z13" s="9">
        <v>73362198328.848007</v>
      </c>
      <c r="AB13" s="10">
        <v>1.1599999999999999</v>
      </c>
    </row>
    <row r="14" spans="1:28" ht="21.75" customHeight="1" x14ac:dyDescent="0.2">
      <c r="A14" s="27" t="s">
        <v>24</v>
      </c>
      <c r="B14" s="27"/>
      <c r="C14" s="27"/>
      <c r="E14" s="28">
        <v>66893729</v>
      </c>
      <c r="F14" s="28"/>
      <c r="H14" s="9">
        <v>387172239013</v>
      </c>
      <c r="J14" s="9">
        <v>414002298631.31403</v>
      </c>
      <c r="L14" s="9">
        <v>0</v>
      </c>
      <c r="N14" s="9">
        <v>0</v>
      </c>
      <c r="P14" s="9">
        <v>0</v>
      </c>
      <c r="R14" s="9">
        <v>0</v>
      </c>
      <c r="T14" s="9">
        <v>66893729</v>
      </c>
      <c r="V14" s="9">
        <v>5880</v>
      </c>
      <c r="X14" s="9">
        <v>387172239013</v>
      </c>
      <c r="Z14" s="9">
        <v>390994782517.20599</v>
      </c>
      <c r="AB14" s="10">
        <v>6.16</v>
      </c>
    </row>
    <row r="15" spans="1:28" ht="21.75" customHeight="1" x14ac:dyDescent="0.2">
      <c r="A15" s="27" t="s">
        <v>25</v>
      </c>
      <c r="B15" s="27"/>
      <c r="C15" s="27"/>
      <c r="E15" s="28">
        <v>200000</v>
      </c>
      <c r="F15" s="28"/>
      <c r="H15" s="9">
        <v>5424921360</v>
      </c>
      <c r="J15" s="9">
        <v>6968290500</v>
      </c>
      <c r="L15" s="9">
        <v>0</v>
      </c>
      <c r="N15" s="9">
        <v>0</v>
      </c>
      <c r="P15" s="9">
        <v>-100000</v>
      </c>
      <c r="R15" s="9">
        <v>-3481188471</v>
      </c>
      <c r="T15" s="9">
        <v>100000</v>
      </c>
      <c r="V15" s="9">
        <v>31650</v>
      </c>
      <c r="X15" s="9">
        <v>2712460679</v>
      </c>
      <c r="Z15" s="9">
        <v>3146168250</v>
      </c>
      <c r="AB15" s="10">
        <v>0.05</v>
      </c>
    </row>
    <row r="16" spans="1:28" ht="21.75" customHeight="1" x14ac:dyDescent="0.2">
      <c r="A16" s="27" t="s">
        <v>26</v>
      </c>
      <c r="B16" s="27"/>
      <c r="C16" s="27"/>
      <c r="E16" s="28">
        <v>41060833</v>
      </c>
      <c r="F16" s="28"/>
      <c r="H16" s="9">
        <v>222468107882</v>
      </c>
      <c r="J16" s="9">
        <v>299185099249.95398</v>
      </c>
      <c r="L16" s="9">
        <v>0</v>
      </c>
      <c r="N16" s="9">
        <v>0</v>
      </c>
      <c r="P16" s="9">
        <v>0</v>
      </c>
      <c r="R16" s="9">
        <v>0</v>
      </c>
      <c r="T16" s="9">
        <v>41060833</v>
      </c>
      <c r="V16" s="9">
        <v>7200</v>
      </c>
      <c r="X16" s="9">
        <v>222468107882</v>
      </c>
      <c r="Z16" s="9">
        <v>293878951514.28003</v>
      </c>
      <c r="AB16" s="10">
        <v>4.63</v>
      </c>
    </row>
    <row r="17" spans="1:28" ht="21.75" customHeight="1" x14ac:dyDescent="0.2">
      <c r="A17" s="27" t="s">
        <v>27</v>
      </c>
      <c r="B17" s="27"/>
      <c r="C17" s="27"/>
      <c r="E17" s="28">
        <v>5216001</v>
      </c>
      <c r="F17" s="28"/>
      <c r="H17" s="9">
        <v>46422804257</v>
      </c>
      <c r="J17" s="9">
        <v>30176500921.370998</v>
      </c>
      <c r="L17" s="9">
        <v>0</v>
      </c>
      <c r="N17" s="9">
        <v>0</v>
      </c>
      <c r="P17" s="9">
        <v>-5216001</v>
      </c>
      <c r="R17" s="9">
        <v>-25388485377</v>
      </c>
      <c r="T17" s="9">
        <v>0</v>
      </c>
      <c r="V17" s="9">
        <v>0</v>
      </c>
      <c r="X17" s="9">
        <v>0</v>
      </c>
      <c r="Z17" s="9">
        <v>0</v>
      </c>
      <c r="AB17" s="10">
        <v>0</v>
      </c>
    </row>
    <row r="18" spans="1:28" ht="21.75" customHeight="1" x14ac:dyDescent="0.2">
      <c r="A18" s="27" t="s">
        <v>28</v>
      </c>
      <c r="B18" s="27"/>
      <c r="C18" s="27"/>
      <c r="E18" s="28">
        <v>16590000</v>
      </c>
      <c r="F18" s="28"/>
      <c r="H18" s="9">
        <v>220021788828</v>
      </c>
      <c r="J18" s="9">
        <v>195091954785</v>
      </c>
      <c r="L18" s="9">
        <v>0</v>
      </c>
      <c r="N18" s="9">
        <v>0</v>
      </c>
      <c r="P18" s="9">
        <v>-901316</v>
      </c>
      <c r="R18" s="9">
        <v>-9246223682</v>
      </c>
      <c r="T18" s="9">
        <v>15688684</v>
      </c>
      <c r="V18" s="9">
        <v>9670</v>
      </c>
      <c r="X18" s="9">
        <v>208068253048</v>
      </c>
      <c r="Z18" s="9">
        <v>150806902313.034</v>
      </c>
      <c r="AB18" s="10">
        <v>2.38</v>
      </c>
    </row>
    <row r="19" spans="1:28" ht="21.75" customHeight="1" x14ac:dyDescent="0.2">
      <c r="A19" s="27" t="s">
        <v>29</v>
      </c>
      <c r="B19" s="27"/>
      <c r="C19" s="27"/>
      <c r="E19" s="28">
        <v>1531307</v>
      </c>
      <c r="F19" s="28"/>
      <c r="H19" s="9">
        <v>9018718292</v>
      </c>
      <c r="J19" s="9">
        <v>9057064553.9325008</v>
      </c>
      <c r="L19" s="9">
        <v>0</v>
      </c>
      <c r="N19" s="9">
        <v>0</v>
      </c>
      <c r="P19" s="9">
        <v>0</v>
      </c>
      <c r="R19" s="9">
        <v>0</v>
      </c>
      <c r="T19" s="9">
        <v>1531307</v>
      </c>
      <c r="V19" s="9">
        <v>5720</v>
      </c>
      <c r="X19" s="9">
        <v>9018718292</v>
      </c>
      <c r="Z19" s="9">
        <v>8706959537.5620003</v>
      </c>
      <c r="AB19" s="10">
        <v>0.14000000000000001</v>
      </c>
    </row>
    <row r="20" spans="1:28" ht="21.75" customHeight="1" x14ac:dyDescent="0.2">
      <c r="A20" s="27" t="s">
        <v>30</v>
      </c>
      <c r="B20" s="27"/>
      <c r="C20" s="27"/>
      <c r="E20" s="28">
        <v>5000000</v>
      </c>
      <c r="F20" s="28"/>
      <c r="H20" s="9">
        <v>146661603040</v>
      </c>
      <c r="J20" s="9">
        <v>139365810000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25090</v>
      </c>
      <c r="X20" s="9">
        <v>146661603040</v>
      </c>
      <c r="Z20" s="9">
        <v>124703572500</v>
      </c>
      <c r="AB20" s="10">
        <v>1.96</v>
      </c>
    </row>
    <row r="21" spans="1:28" ht="21.75" customHeight="1" x14ac:dyDescent="0.2">
      <c r="A21" s="27" t="s">
        <v>31</v>
      </c>
      <c r="B21" s="27"/>
      <c r="C21" s="27"/>
      <c r="E21" s="28">
        <v>30900000</v>
      </c>
      <c r="F21" s="28"/>
      <c r="H21" s="9">
        <v>210865886462</v>
      </c>
      <c r="J21" s="9">
        <v>346170954150</v>
      </c>
      <c r="L21" s="9">
        <v>0</v>
      </c>
      <c r="N21" s="9">
        <v>0</v>
      </c>
      <c r="P21" s="9">
        <v>0</v>
      </c>
      <c r="R21" s="9">
        <v>0</v>
      </c>
      <c r="T21" s="9">
        <v>30900000</v>
      </c>
      <c r="V21" s="9">
        <v>10330</v>
      </c>
      <c r="X21" s="9">
        <v>210865886462</v>
      </c>
      <c r="Z21" s="9">
        <v>317297777850</v>
      </c>
      <c r="AB21" s="10">
        <v>5</v>
      </c>
    </row>
    <row r="22" spans="1:28" ht="21.75" customHeight="1" x14ac:dyDescent="0.2">
      <c r="A22" s="27" t="s">
        <v>32</v>
      </c>
      <c r="B22" s="27"/>
      <c r="C22" s="27"/>
      <c r="E22" s="28">
        <v>29116440</v>
      </c>
      <c r="F22" s="28"/>
      <c r="H22" s="9">
        <v>206703889080</v>
      </c>
      <c r="J22" s="9">
        <v>216205682949.54001</v>
      </c>
      <c r="L22" s="9">
        <v>0</v>
      </c>
      <c r="N22" s="9">
        <v>0</v>
      </c>
      <c r="P22" s="9">
        <v>0</v>
      </c>
      <c r="R22" s="9">
        <v>0</v>
      </c>
      <c r="T22" s="9">
        <v>29116440</v>
      </c>
      <c r="V22" s="9">
        <v>6480</v>
      </c>
      <c r="X22" s="9">
        <v>206703889080</v>
      </c>
      <c r="Z22" s="9">
        <v>187551917739.35999</v>
      </c>
      <c r="AB22" s="10">
        <v>2.96</v>
      </c>
    </row>
    <row r="23" spans="1:28" ht="21.75" customHeight="1" x14ac:dyDescent="0.2">
      <c r="A23" s="27" t="s">
        <v>33</v>
      </c>
      <c r="B23" s="27"/>
      <c r="C23" s="27"/>
      <c r="E23" s="28">
        <v>53573515</v>
      </c>
      <c r="F23" s="28"/>
      <c r="H23" s="9">
        <v>315456580249</v>
      </c>
      <c r="J23" s="9">
        <v>282782736230.33301</v>
      </c>
      <c r="L23" s="9">
        <v>0</v>
      </c>
      <c r="N23" s="9">
        <v>0</v>
      </c>
      <c r="P23" s="9">
        <v>0</v>
      </c>
      <c r="R23" s="9">
        <v>0</v>
      </c>
      <c r="T23" s="9">
        <v>53573515</v>
      </c>
      <c r="V23" s="9">
        <v>4628</v>
      </c>
      <c r="X23" s="9">
        <v>315456580249</v>
      </c>
      <c r="Z23" s="9">
        <v>246462994966.85101</v>
      </c>
      <c r="AB23" s="10">
        <v>3.88</v>
      </c>
    </row>
    <row r="24" spans="1:28" ht="21.75" customHeight="1" x14ac:dyDescent="0.2">
      <c r="A24" s="27" t="s">
        <v>34</v>
      </c>
      <c r="B24" s="27"/>
      <c r="C24" s="27"/>
      <c r="E24" s="28">
        <v>15497424</v>
      </c>
      <c r="F24" s="28"/>
      <c r="H24" s="9">
        <v>316794493953</v>
      </c>
      <c r="J24" s="9">
        <v>309644807976.71997</v>
      </c>
      <c r="L24" s="9">
        <v>0</v>
      </c>
      <c r="N24" s="9">
        <v>0</v>
      </c>
      <c r="P24" s="9">
        <v>0</v>
      </c>
      <c r="R24" s="9">
        <v>0</v>
      </c>
      <c r="T24" s="9">
        <v>15497424</v>
      </c>
      <c r="V24" s="9">
        <v>14120</v>
      </c>
      <c r="X24" s="9">
        <v>316794493953</v>
      </c>
      <c r="Z24" s="9">
        <v>217521626300.064</v>
      </c>
      <c r="AB24" s="10">
        <v>3.43</v>
      </c>
    </row>
    <row r="25" spans="1:28" ht="21.75" customHeight="1" x14ac:dyDescent="0.2">
      <c r="A25" s="27" t="s">
        <v>35</v>
      </c>
      <c r="B25" s="27"/>
      <c r="C25" s="27"/>
      <c r="E25" s="28">
        <v>10359467</v>
      </c>
      <c r="F25" s="28"/>
      <c r="H25" s="9">
        <v>159588563108</v>
      </c>
      <c r="J25" s="9">
        <v>201425519031.60599</v>
      </c>
      <c r="L25" s="9">
        <v>0</v>
      </c>
      <c r="N25" s="9">
        <v>0</v>
      </c>
      <c r="P25" s="9">
        <v>-1</v>
      </c>
      <c r="R25" s="9">
        <v>1</v>
      </c>
      <c r="T25" s="9">
        <v>10359466</v>
      </c>
      <c r="V25" s="9">
        <v>15140</v>
      </c>
      <c r="X25" s="9">
        <v>159588547703</v>
      </c>
      <c r="Z25" s="9">
        <v>155909103464.32199</v>
      </c>
      <c r="AB25" s="10">
        <v>2.46</v>
      </c>
    </row>
    <row r="26" spans="1:28" ht="21.75" customHeight="1" x14ac:dyDescent="0.2">
      <c r="A26" s="27" t="s">
        <v>36</v>
      </c>
      <c r="B26" s="27"/>
      <c r="C26" s="27"/>
      <c r="E26" s="28">
        <v>2535127</v>
      </c>
      <c r="F26" s="28"/>
      <c r="H26" s="9">
        <v>147918431557</v>
      </c>
      <c r="J26" s="9">
        <v>323850725203.91901</v>
      </c>
      <c r="L26" s="9">
        <v>0</v>
      </c>
      <c r="N26" s="9">
        <v>0</v>
      </c>
      <c r="P26" s="9">
        <v>0</v>
      </c>
      <c r="R26" s="9">
        <v>0</v>
      </c>
      <c r="T26" s="9">
        <v>2535127</v>
      </c>
      <c r="V26" s="9">
        <v>108660</v>
      </c>
      <c r="X26" s="9">
        <v>147918431557</v>
      </c>
      <c r="Z26" s="9">
        <v>273827871766.07101</v>
      </c>
      <c r="AB26" s="10">
        <v>4.3099999999999996</v>
      </c>
    </row>
    <row r="27" spans="1:28" ht="21.75" customHeight="1" x14ac:dyDescent="0.2">
      <c r="A27" s="27" t="s">
        <v>37</v>
      </c>
      <c r="B27" s="27"/>
      <c r="C27" s="27"/>
      <c r="E27" s="28">
        <v>1440000</v>
      </c>
      <c r="F27" s="28"/>
      <c r="H27" s="9">
        <v>104449661240</v>
      </c>
      <c r="J27" s="9">
        <v>175035504960</v>
      </c>
      <c r="L27" s="9">
        <v>0</v>
      </c>
      <c r="N27" s="9">
        <v>0</v>
      </c>
      <c r="P27" s="9">
        <v>0</v>
      </c>
      <c r="R27" s="9">
        <v>0</v>
      </c>
      <c r="T27" s="9">
        <v>1440000</v>
      </c>
      <c r="V27" s="9">
        <v>106530</v>
      </c>
      <c r="X27" s="9">
        <v>104449661240</v>
      </c>
      <c r="Z27" s="9">
        <v>152490450960</v>
      </c>
      <c r="AB27" s="10">
        <v>2.4</v>
      </c>
    </row>
    <row r="28" spans="1:28" ht="21.75" customHeight="1" x14ac:dyDescent="0.2">
      <c r="A28" s="27" t="s">
        <v>38</v>
      </c>
      <c r="B28" s="27"/>
      <c r="C28" s="27"/>
      <c r="E28" s="28">
        <v>46317975</v>
      </c>
      <c r="F28" s="28"/>
      <c r="H28" s="9">
        <v>121823194567</v>
      </c>
      <c r="J28" s="9">
        <v>147703964820.39001</v>
      </c>
      <c r="L28" s="9">
        <v>0</v>
      </c>
      <c r="N28" s="9">
        <v>0</v>
      </c>
      <c r="P28" s="9">
        <v>-2</v>
      </c>
      <c r="R28" s="9">
        <v>2</v>
      </c>
      <c r="T28" s="9">
        <v>46317973</v>
      </c>
      <c r="V28" s="9">
        <v>2691</v>
      </c>
      <c r="X28" s="9">
        <v>121823189307</v>
      </c>
      <c r="Z28" s="9">
        <v>123900047434.209</v>
      </c>
      <c r="AB28" s="10">
        <v>1.95</v>
      </c>
    </row>
    <row r="29" spans="1:28" ht="21.75" customHeight="1" x14ac:dyDescent="0.2">
      <c r="A29" s="27" t="s">
        <v>39</v>
      </c>
      <c r="B29" s="27"/>
      <c r="C29" s="27"/>
      <c r="E29" s="28">
        <v>1500000</v>
      </c>
      <c r="F29" s="28"/>
      <c r="H29" s="9">
        <v>3918554820</v>
      </c>
      <c r="J29" s="9">
        <v>6052273425</v>
      </c>
      <c r="L29" s="9">
        <v>0</v>
      </c>
      <c r="N29" s="9">
        <v>0</v>
      </c>
      <c r="P29" s="9">
        <v>-1500000</v>
      </c>
      <c r="R29" s="9">
        <v>-5819234144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 x14ac:dyDescent="0.2">
      <c r="A30" s="27" t="s">
        <v>40</v>
      </c>
      <c r="B30" s="27"/>
      <c r="C30" s="27"/>
      <c r="E30" s="28">
        <v>13213363</v>
      </c>
      <c r="F30" s="28"/>
      <c r="H30" s="9">
        <v>74355659183</v>
      </c>
      <c r="J30" s="9">
        <v>82223494248.339005</v>
      </c>
      <c r="L30" s="9">
        <v>0</v>
      </c>
      <c r="N30" s="9">
        <v>0</v>
      </c>
      <c r="P30" s="9">
        <v>-200000</v>
      </c>
      <c r="R30" s="9">
        <v>-1133217005</v>
      </c>
      <c r="T30" s="9">
        <v>13013363</v>
      </c>
      <c r="V30" s="9">
        <v>5480</v>
      </c>
      <c r="X30" s="9">
        <v>73230197646</v>
      </c>
      <c r="Z30" s="9">
        <v>70888915526.022003</v>
      </c>
      <c r="AB30" s="10">
        <v>1.1200000000000001</v>
      </c>
    </row>
    <row r="31" spans="1:28" ht="21.75" customHeight="1" x14ac:dyDescent="0.2">
      <c r="A31" s="27" t="s">
        <v>41</v>
      </c>
      <c r="B31" s="27"/>
      <c r="C31" s="27"/>
      <c r="E31" s="28">
        <v>124051883</v>
      </c>
      <c r="F31" s="28"/>
      <c r="H31" s="9">
        <v>326388927438</v>
      </c>
      <c r="J31" s="9">
        <v>386342054869.83801</v>
      </c>
      <c r="L31" s="9">
        <v>0</v>
      </c>
      <c r="N31" s="9">
        <v>0</v>
      </c>
      <c r="P31" s="9">
        <v>0</v>
      </c>
      <c r="R31" s="9">
        <v>0</v>
      </c>
      <c r="T31" s="9">
        <v>124051883</v>
      </c>
      <c r="V31" s="9">
        <v>2130</v>
      </c>
      <c r="X31" s="9">
        <v>326388927438</v>
      </c>
      <c r="Z31" s="9">
        <v>262658339250.79901</v>
      </c>
      <c r="AB31" s="10">
        <v>4.1399999999999997</v>
      </c>
    </row>
    <row r="32" spans="1:28" ht="21.75" customHeight="1" x14ac:dyDescent="0.2">
      <c r="A32" s="27" t="s">
        <v>42</v>
      </c>
      <c r="B32" s="27"/>
      <c r="C32" s="27"/>
      <c r="E32" s="28">
        <v>14040447</v>
      </c>
      <c r="F32" s="28"/>
      <c r="H32" s="9">
        <v>123902183684</v>
      </c>
      <c r="J32" s="9">
        <v>112911372293.43201</v>
      </c>
      <c r="L32" s="9">
        <v>0</v>
      </c>
      <c r="N32" s="9">
        <v>0</v>
      </c>
      <c r="P32" s="9">
        <v>0</v>
      </c>
      <c r="R32" s="9">
        <v>0</v>
      </c>
      <c r="T32" s="9">
        <v>14040447</v>
      </c>
      <c r="V32" s="9">
        <v>7250</v>
      </c>
      <c r="X32" s="9">
        <v>123902183684</v>
      </c>
      <c r="Z32" s="9">
        <v>101187570967.53799</v>
      </c>
      <c r="AB32" s="10">
        <v>1.59</v>
      </c>
    </row>
    <row r="33" spans="1:28" ht="21.75" customHeight="1" x14ac:dyDescent="0.2">
      <c r="A33" s="27" t="s">
        <v>43</v>
      </c>
      <c r="B33" s="27"/>
      <c r="C33" s="27"/>
      <c r="E33" s="28">
        <v>45000000</v>
      </c>
      <c r="F33" s="28"/>
      <c r="H33" s="9">
        <v>170061328945</v>
      </c>
      <c r="J33" s="9">
        <v>154997246250</v>
      </c>
      <c r="L33" s="9">
        <v>0</v>
      </c>
      <c r="N33" s="9">
        <v>0</v>
      </c>
      <c r="P33" s="9">
        <v>0</v>
      </c>
      <c r="R33" s="9">
        <v>0</v>
      </c>
      <c r="T33" s="9">
        <v>45000000</v>
      </c>
      <c r="V33" s="9">
        <v>2907</v>
      </c>
      <c r="X33" s="9">
        <v>170061328945</v>
      </c>
      <c r="Z33" s="9">
        <v>130036650750</v>
      </c>
      <c r="AB33" s="10">
        <v>2.0499999999999998</v>
      </c>
    </row>
    <row r="34" spans="1:28" ht="21.75" customHeight="1" x14ac:dyDescent="0.2">
      <c r="A34" s="27" t="s">
        <v>44</v>
      </c>
      <c r="B34" s="27"/>
      <c r="C34" s="27"/>
      <c r="E34" s="28">
        <v>66300000</v>
      </c>
      <c r="F34" s="28"/>
      <c r="H34" s="9">
        <v>159483019213</v>
      </c>
      <c r="J34" s="9">
        <v>130624730730</v>
      </c>
      <c r="L34" s="9">
        <v>0</v>
      </c>
      <c r="N34" s="9">
        <v>0</v>
      </c>
      <c r="P34" s="9">
        <v>0</v>
      </c>
      <c r="R34" s="9">
        <v>0</v>
      </c>
      <c r="T34" s="9">
        <v>66300000</v>
      </c>
      <c r="V34" s="9">
        <v>1441</v>
      </c>
      <c r="X34" s="9">
        <v>159483019213</v>
      </c>
      <c r="Z34" s="9">
        <v>94969847115</v>
      </c>
      <c r="AB34" s="10">
        <v>1.5</v>
      </c>
    </row>
    <row r="35" spans="1:28" ht="21.75" customHeight="1" x14ac:dyDescent="0.2">
      <c r="A35" s="27" t="s">
        <v>45</v>
      </c>
      <c r="B35" s="27"/>
      <c r="C35" s="27"/>
      <c r="E35" s="28">
        <v>8809680</v>
      </c>
      <c r="F35" s="28"/>
      <c r="H35" s="9">
        <v>173360706384</v>
      </c>
      <c r="J35" s="9">
        <v>150624913348.79999</v>
      </c>
      <c r="L35" s="9">
        <v>0</v>
      </c>
      <c r="N35" s="9">
        <v>0</v>
      </c>
      <c r="P35" s="9">
        <v>-8809680</v>
      </c>
      <c r="R35" s="9">
        <v>-131472005993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21.75" customHeight="1" x14ac:dyDescent="0.2">
      <c r="A36" s="27" t="s">
        <v>46</v>
      </c>
      <c r="B36" s="27"/>
      <c r="C36" s="27"/>
      <c r="E36" s="28">
        <v>4607501</v>
      </c>
      <c r="F36" s="28"/>
      <c r="H36" s="9">
        <v>25458852826</v>
      </c>
      <c r="J36" s="9">
        <v>63663200529.794998</v>
      </c>
      <c r="L36" s="9">
        <v>0</v>
      </c>
      <c r="N36" s="9">
        <v>0</v>
      </c>
      <c r="P36" s="9">
        <v>0</v>
      </c>
      <c r="R36" s="9">
        <v>0</v>
      </c>
      <c r="T36" s="9">
        <v>4607501</v>
      </c>
      <c r="V36" s="9">
        <v>12840</v>
      </c>
      <c r="X36" s="9">
        <v>25458852826</v>
      </c>
      <c r="Z36" s="9">
        <v>58808308978.601997</v>
      </c>
      <c r="AB36" s="10">
        <v>0.93</v>
      </c>
    </row>
    <row r="37" spans="1:28" ht="21.75" customHeight="1" x14ac:dyDescent="0.2">
      <c r="A37" s="27" t="s">
        <v>47</v>
      </c>
      <c r="B37" s="27"/>
      <c r="C37" s="27"/>
      <c r="E37" s="28">
        <v>60844413</v>
      </c>
      <c r="F37" s="28"/>
      <c r="H37" s="9">
        <v>275963546908</v>
      </c>
      <c r="J37" s="9">
        <v>408860947900.31403</v>
      </c>
      <c r="L37" s="9">
        <v>0</v>
      </c>
      <c r="N37" s="9">
        <v>0</v>
      </c>
      <c r="P37" s="9">
        <v>-1</v>
      </c>
      <c r="R37" s="9">
        <v>1</v>
      </c>
      <c r="T37" s="9">
        <v>60844412</v>
      </c>
      <c r="V37" s="9">
        <v>5450</v>
      </c>
      <c r="X37" s="9">
        <v>275963542372</v>
      </c>
      <c r="Z37" s="9">
        <v>329629013229.87</v>
      </c>
      <c r="AB37" s="10">
        <v>5.19</v>
      </c>
    </row>
    <row r="38" spans="1:28" ht="21.75" customHeight="1" x14ac:dyDescent="0.2">
      <c r="A38" s="27" t="s">
        <v>48</v>
      </c>
      <c r="B38" s="27"/>
      <c r="C38" s="27"/>
      <c r="E38" s="28">
        <v>13157782</v>
      </c>
      <c r="F38" s="28"/>
      <c r="H38" s="9">
        <v>203275272296</v>
      </c>
      <c r="J38" s="9">
        <v>197631142208.181</v>
      </c>
      <c r="L38" s="9">
        <v>0</v>
      </c>
      <c r="N38" s="9">
        <v>0</v>
      </c>
      <c r="P38" s="9">
        <v>0</v>
      </c>
      <c r="R38" s="9">
        <v>0</v>
      </c>
      <c r="T38" s="9">
        <v>13157782</v>
      </c>
      <c r="V38" s="9">
        <v>12970</v>
      </c>
      <c r="X38" s="9">
        <v>203275272296</v>
      </c>
      <c r="Z38" s="9">
        <v>169641026766.38699</v>
      </c>
      <c r="AB38" s="10">
        <v>2.67</v>
      </c>
    </row>
    <row r="39" spans="1:28" ht="21.75" customHeight="1" x14ac:dyDescent="0.2">
      <c r="A39" s="27" t="s">
        <v>49</v>
      </c>
      <c r="B39" s="27"/>
      <c r="C39" s="27"/>
      <c r="E39" s="28">
        <v>10490473</v>
      </c>
      <c r="F39" s="28"/>
      <c r="H39" s="9">
        <v>112163249343</v>
      </c>
      <c r="J39" s="9">
        <v>113144393339.30299</v>
      </c>
      <c r="L39" s="9">
        <v>0</v>
      </c>
      <c r="N39" s="9">
        <v>0</v>
      </c>
      <c r="P39" s="9">
        <v>0</v>
      </c>
      <c r="R39" s="9">
        <v>0</v>
      </c>
      <c r="T39" s="9">
        <v>10490473</v>
      </c>
      <c r="V39" s="9">
        <v>9540</v>
      </c>
      <c r="X39" s="9">
        <v>112163249343</v>
      </c>
      <c r="Z39" s="9">
        <v>99483641701.100998</v>
      </c>
      <c r="AB39" s="10">
        <v>1.57</v>
      </c>
    </row>
    <row r="40" spans="1:28" ht="21.75" customHeight="1" x14ac:dyDescent="0.2">
      <c r="A40" s="27" t="s">
        <v>50</v>
      </c>
      <c r="B40" s="27"/>
      <c r="C40" s="27"/>
      <c r="E40" s="28">
        <v>26431351</v>
      </c>
      <c r="F40" s="28"/>
      <c r="H40" s="9">
        <v>143615777126</v>
      </c>
      <c r="J40" s="9">
        <v>154228875789.298</v>
      </c>
      <c r="L40" s="9">
        <v>0</v>
      </c>
      <c r="N40" s="9">
        <v>0</v>
      </c>
      <c r="P40" s="9">
        <v>0</v>
      </c>
      <c r="R40" s="9">
        <v>0</v>
      </c>
      <c r="T40" s="9">
        <v>26431351</v>
      </c>
      <c r="V40" s="9">
        <v>3598</v>
      </c>
      <c r="X40" s="9">
        <v>110733951314</v>
      </c>
      <c r="Z40" s="9">
        <v>94534155892.656906</v>
      </c>
      <c r="AB40" s="10">
        <v>1.49</v>
      </c>
    </row>
    <row r="41" spans="1:28" ht="21.75" customHeight="1" x14ac:dyDescent="0.2">
      <c r="A41" s="27" t="s">
        <v>51</v>
      </c>
      <c r="B41" s="27"/>
      <c r="C41" s="27"/>
      <c r="E41" s="28">
        <v>14707675</v>
      </c>
      <c r="F41" s="28"/>
      <c r="H41" s="9">
        <v>127003086221</v>
      </c>
      <c r="J41" s="9">
        <v>123247985333.51199</v>
      </c>
      <c r="L41" s="9">
        <v>0</v>
      </c>
      <c r="N41" s="9">
        <v>0</v>
      </c>
      <c r="P41" s="9">
        <v>0</v>
      </c>
      <c r="R41" s="9">
        <v>0</v>
      </c>
      <c r="T41" s="9">
        <v>14707675</v>
      </c>
      <c r="V41" s="9">
        <v>5940</v>
      </c>
      <c r="X41" s="9">
        <v>127003086221</v>
      </c>
      <c r="Z41" s="9">
        <v>86843776142.475006</v>
      </c>
      <c r="AB41" s="10">
        <v>1.37</v>
      </c>
    </row>
    <row r="42" spans="1:28" ht="21.75" customHeight="1" x14ac:dyDescent="0.2">
      <c r="A42" s="27" t="s">
        <v>52</v>
      </c>
      <c r="B42" s="27"/>
      <c r="C42" s="27"/>
      <c r="E42" s="28">
        <v>10200</v>
      </c>
      <c r="F42" s="28"/>
      <c r="H42" s="9">
        <v>698446833</v>
      </c>
      <c r="J42" s="9">
        <v>465323353.82999998</v>
      </c>
      <c r="L42" s="9">
        <v>0</v>
      </c>
      <c r="N42" s="9">
        <v>0</v>
      </c>
      <c r="P42" s="9">
        <v>0</v>
      </c>
      <c r="R42" s="9">
        <v>0</v>
      </c>
      <c r="T42" s="9">
        <v>10200</v>
      </c>
      <c r="V42" s="9">
        <v>45893</v>
      </c>
      <c r="X42" s="9">
        <v>698446833</v>
      </c>
      <c r="Z42" s="9">
        <v>465323353.82999998</v>
      </c>
      <c r="AB42" s="10">
        <v>0.01</v>
      </c>
    </row>
    <row r="43" spans="1:28" ht="21.75" customHeight="1" x14ac:dyDescent="0.2">
      <c r="A43" s="27" t="s">
        <v>53</v>
      </c>
      <c r="B43" s="27"/>
      <c r="C43" s="27"/>
      <c r="E43" s="28">
        <v>0</v>
      </c>
      <c r="F43" s="28"/>
      <c r="H43" s="9">
        <v>0</v>
      </c>
      <c r="J43" s="9">
        <v>0</v>
      </c>
      <c r="L43" s="9">
        <v>10314249</v>
      </c>
      <c r="N43" s="9">
        <v>0</v>
      </c>
      <c r="P43" s="9">
        <v>0</v>
      </c>
      <c r="R43" s="9">
        <v>0</v>
      </c>
      <c r="T43" s="9">
        <v>10314249</v>
      </c>
      <c r="V43" s="9">
        <v>2598</v>
      </c>
      <c r="X43" s="9">
        <v>32881825812</v>
      </c>
      <c r="Z43" s="9">
        <v>26636980209.5331</v>
      </c>
      <c r="AB43" s="10">
        <v>0.42</v>
      </c>
    </row>
    <row r="44" spans="1:28" ht="21.75" customHeight="1" x14ac:dyDescent="0.2">
      <c r="A44" s="29" t="s">
        <v>54</v>
      </c>
      <c r="B44" s="29"/>
      <c r="C44" s="29"/>
      <c r="D44" s="12"/>
      <c r="E44" s="28">
        <v>0</v>
      </c>
      <c r="F44" s="40"/>
      <c r="H44" s="13">
        <v>0</v>
      </c>
      <c r="J44" s="13">
        <v>0</v>
      </c>
      <c r="L44" s="39">
        <v>11563426</v>
      </c>
      <c r="N44" s="13">
        <v>155858499453</v>
      </c>
      <c r="P44" s="39">
        <v>0</v>
      </c>
      <c r="R44" s="13">
        <v>0</v>
      </c>
      <c r="T44" s="39">
        <v>11563426</v>
      </c>
      <c r="V44" s="39">
        <v>11930</v>
      </c>
      <c r="X44" s="13">
        <v>155858499453</v>
      </c>
      <c r="Z44" s="13">
        <v>137130859730.52901</v>
      </c>
      <c r="AB44" s="14">
        <v>2.16</v>
      </c>
    </row>
    <row r="45" spans="1:28" ht="21.75" customHeight="1" x14ac:dyDescent="0.2">
      <c r="A45" s="31" t="s">
        <v>55</v>
      </c>
      <c r="B45" s="31"/>
      <c r="C45" s="31"/>
      <c r="D45" s="31"/>
      <c r="F45" s="39"/>
      <c r="H45" s="16">
        <v>5453684320026</v>
      </c>
      <c r="J45" s="16">
        <v>6533203742078.9502</v>
      </c>
      <c r="L45" s="39"/>
      <c r="N45" s="16">
        <v>155858499453</v>
      </c>
      <c r="P45" s="39"/>
      <c r="R45" s="16">
        <v>-176540354676</v>
      </c>
      <c r="T45" s="39"/>
      <c r="U45" s="41"/>
      <c r="V45" s="39"/>
      <c r="X45" s="16">
        <v>5370049270819</v>
      </c>
      <c r="Z45" s="16">
        <v>5515576694514.4902</v>
      </c>
      <c r="AB45" s="17">
        <v>86.92</v>
      </c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128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129</v>
      </c>
    </row>
    <row r="8" spans="1:25" ht="29.1" customHeight="1" x14ac:dyDescent="0.2">
      <c r="A8" s="2" t="s">
        <v>213</v>
      </c>
      <c r="C8" s="2" t="s">
        <v>214</v>
      </c>
      <c r="E8" s="19" t="s">
        <v>60</v>
      </c>
      <c r="F8" s="3"/>
      <c r="G8" s="19" t="s">
        <v>13</v>
      </c>
      <c r="H8" s="3"/>
      <c r="I8" s="19" t="s">
        <v>59</v>
      </c>
      <c r="J8" s="3"/>
      <c r="K8" s="19" t="s">
        <v>215</v>
      </c>
      <c r="L8" s="3"/>
      <c r="M8" s="19" t="s">
        <v>216</v>
      </c>
      <c r="N8" s="3"/>
      <c r="O8" s="19" t="s">
        <v>217</v>
      </c>
      <c r="P8" s="3"/>
      <c r="Q8" s="19" t="s">
        <v>218</v>
      </c>
      <c r="R8" s="3"/>
      <c r="S8" s="19" t="s">
        <v>219</v>
      </c>
      <c r="T8" s="3"/>
      <c r="U8" s="19" t="s">
        <v>220</v>
      </c>
      <c r="V8" s="3"/>
      <c r="W8" s="19" t="s">
        <v>221</v>
      </c>
      <c r="Y8" s="19" t="s">
        <v>221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1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112</v>
      </c>
      <c r="C6" s="23" t="s">
        <v>128</v>
      </c>
      <c r="D6" s="23"/>
      <c r="E6" s="23"/>
      <c r="F6" s="23"/>
      <c r="G6" s="23"/>
      <c r="H6" s="23"/>
      <c r="I6" s="23"/>
      <c r="K6" s="23" t="s">
        <v>129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210</v>
      </c>
      <c r="H7" s="3"/>
      <c r="I7" s="19" t="s">
        <v>223</v>
      </c>
      <c r="K7" s="19" t="s">
        <v>13</v>
      </c>
      <c r="L7" s="3"/>
      <c r="M7" s="19" t="s">
        <v>15</v>
      </c>
      <c r="N7" s="3"/>
      <c r="O7" s="19" t="s">
        <v>210</v>
      </c>
      <c r="P7" s="3"/>
      <c r="Q7" s="35" t="s">
        <v>223</v>
      </c>
      <c r="R7" s="35"/>
    </row>
    <row r="8" spans="1:18" ht="21.75" customHeight="1" x14ac:dyDescent="0.2">
      <c r="A8" s="5" t="s">
        <v>36</v>
      </c>
      <c r="C8" s="6">
        <v>2535127</v>
      </c>
      <c r="E8" s="6">
        <v>273827871766</v>
      </c>
      <c r="G8" s="6">
        <v>323850725203</v>
      </c>
      <c r="I8" s="6">
        <v>-50022853436</v>
      </c>
      <c r="K8" s="6">
        <v>2535127</v>
      </c>
      <c r="M8" s="6">
        <v>273827871766</v>
      </c>
      <c r="O8" s="6">
        <v>300993935245</v>
      </c>
      <c r="Q8" s="26">
        <v>-27166063478</v>
      </c>
      <c r="R8" s="26"/>
    </row>
    <row r="9" spans="1:18" ht="21.75" customHeight="1" x14ac:dyDescent="0.2">
      <c r="A9" s="8" t="s">
        <v>24</v>
      </c>
      <c r="C9" s="9">
        <v>66893729</v>
      </c>
      <c r="E9" s="9">
        <v>390994782517</v>
      </c>
      <c r="G9" s="9">
        <v>414002298631</v>
      </c>
      <c r="I9" s="9">
        <v>-23007516113</v>
      </c>
      <c r="K9" s="9">
        <v>66893729</v>
      </c>
      <c r="M9" s="9">
        <v>390994782517</v>
      </c>
      <c r="O9" s="9">
        <v>564548589082</v>
      </c>
      <c r="Q9" s="28">
        <v>-173553806564</v>
      </c>
      <c r="R9" s="28"/>
    </row>
    <row r="10" spans="1:18" ht="21.75" customHeight="1" x14ac:dyDescent="0.2">
      <c r="A10" s="8" t="s">
        <v>25</v>
      </c>
      <c r="C10" s="9">
        <v>100000</v>
      </c>
      <c r="E10" s="9">
        <v>3146168250</v>
      </c>
      <c r="G10" s="9">
        <v>4255829819</v>
      </c>
      <c r="I10" s="9">
        <v>-1109661569</v>
      </c>
      <c r="K10" s="9">
        <v>100000</v>
      </c>
      <c r="M10" s="9">
        <v>3146168250</v>
      </c>
      <c r="O10" s="9">
        <v>2712460679</v>
      </c>
      <c r="Q10" s="28">
        <v>433707570</v>
      </c>
      <c r="R10" s="28"/>
    </row>
    <row r="11" spans="1:18" ht="21.75" customHeight="1" x14ac:dyDescent="0.2">
      <c r="A11" s="8" t="s">
        <v>22</v>
      </c>
      <c r="C11" s="9">
        <v>8614333</v>
      </c>
      <c r="E11" s="9">
        <v>307071966990</v>
      </c>
      <c r="G11" s="9">
        <v>388506836095</v>
      </c>
      <c r="I11" s="9">
        <v>-81434869104</v>
      </c>
      <c r="K11" s="9">
        <v>8614333</v>
      </c>
      <c r="M11" s="9">
        <v>307071966990</v>
      </c>
      <c r="O11" s="9">
        <v>412483453710</v>
      </c>
      <c r="Q11" s="28">
        <v>-105411486719</v>
      </c>
      <c r="R11" s="28"/>
    </row>
    <row r="12" spans="1:18" ht="21.75" customHeight="1" x14ac:dyDescent="0.2">
      <c r="A12" s="8" t="s">
        <v>54</v>
      </c>
      <c r="C12" s="9">
        <v>11563426</v>
      </c>
      <c r="E12" s="9">
        <v>137130859730</v>
      </c>
      <c r="G12" s="9">
        <v>155858499453</v>
      </c>
      <c r="I12" s="9">
        <v>-18727639722</v>
      </c>
      <c r="K12" s="9">
        <v>11563426</v>
      </c>
      <c r="M12" s="9">
        <v>137130859730</v>
      </c>
      <c r="O12" s="9">
        <v>155858499453</v>
      </c>
      <c r="Q12" s="28">
        <v>-18727639722</v>
      </c>
      <c r="R12" s="28"/>
    </row>
    <row r="13" spans="1:18" ht="21.75" customHeight="1" x14ac:dyDescent="0.2">
      <c r="A13" s="8" t="s">
        <v>48</v>
      </c>
      <c r="C13" s="9">
        <v>13157782</v>
      </c>
      <c r="E13" s="9">
        <v>169641026766</v>
      </c>
      <c r="G13" s="9">
        <v>197631142208</v>
      </c>
      <c r="I13" s="9">
        <v>-27990115441</v>
      </c>
      <c r="K13" s="9">
        <v>13157782</v>
      </c>
      <c r="M13" s="9">
        <v>169641026766</v>
      </c>
      <c r="O13" s="9">
        <v>238046776187</v>
      </c>
      <c r="Q13" s="28">
        <v>-68405749420</v>
      </c>
      <c r="R13" s="28"/>
    </row>
    <row r="14" spans="1:18" ht="21.75" customHeight="1" x14ac:dyDescent="0.2">
      <c r="A14" s="8" t="s">
        <v>49</v>
      </c>
      <c r="C14" s="9">
        <v>10490473</v>
      </c>
      <c r="E14" s="9">
        <v>99483641701</v>
      </c>
      <c r="G14" s="9">
        <v>113144393339</v>
      </c>
      <c r="I14" s="9">
        <v>-13660751637</v>
      </c>
      <c r="K14" s="9">
        <v>10490473</v>
      </c>
      <c r="M14" s="9">
        <v>99483641701</v>
      </c>
      <c r="O14" s="9">
        <v>120220329153</v>
      </c>
      <c r="Q14" s="28">
        <v>-20736687451</v>
      </c>
      <c r="R14" s="28"/>
    </row>
    <row r="15" spans="1:18" ht="21.75" customHeight="1" x14ac:dyDescent="0.2">
      <c r="A15" s="8" t="s">
        <v>37</v>
      </c>
      <c r="C15" s="9">
        <v>1440000</v>
      </c>
      <c r="E15" s="9">
        <v>152490450960</v>
      </c>
      <c r="G15" s="9">
        <v>175035504960</v>
      </c>
      <c r="I15" s="9">
        <v>-22545054000</v>
      </c>
      <c r="K15" s="9">
        <v>1440000</v>
      </c>
      <c r="M15" s="9">
        <v>152490450960</v>
      </c>
      <c r="O15" s="9">
        <v>171485553600</v>
      </c>
      <c r="Q15" s="28">
        <v>-18995102640</v>
      </c>
      <c r="R15" s="28"/>
    </row>
    <row r="16" spans="1:18" ht="21.75" customHeight="1" x14ac:dyDescent="0.2">
      <c r="A16" s="8" t="s">
        <v>42</v>
      </c>
      <c r="C16" s="9">
        <v>14040447</v>
      </c>
      <c r="E16" s="9">
        <v>101187570967</v>
      </c>
      <c r="G16" s="9">
        <v>112911372293</v>
      </c>
      <c r="I16" s="9">
        <v>-11723801325</v>
      </c>
      <c r="K16" s="9">
        <v>14040447</v>
      </c>
      <c r="M16" s="9">
        <v>101187570967</v>
      </c>
      <c r="O16" s="9">
        <v>133380201533</v>
      </c>
      <c r="Q16" s="28">
        <v>-32192630565</v>
      </c>
      <c r="R16" s="28"/>
    </row>
    <row r="17" spans="1:18" ht="21.75" customHeight="1" x14ac:dyDescent="0.2">
      <c r="A17" s="8" t="s">
        <v>46</v>
      </c>
      <c r="C17" s="9">
        <v>4607501</v>
      </c>
      <c r="E17" s="9">
        <v>58808308978</v>
      </c>
      <c r="G17" s="9">
        <v>63663200529</v>
      </c>
      <c r="I17" s="9">
        <v>-4854891550</v>
      </c>
      <c r="K17" s="9">
        <v>4607501</v>
      </c>
      <c r="M17" s="9">
        <v>58808308978</v>
      </c>
      <c r="O17" s="9">
        <v>80472117504</v>
      </c>
      <c r="Q17" s="28">
        <v>-21663808525</v>
      </c>
      <c r="R17" s="28"/>
    </row>
    <row r="18" spans="1:18" ht="21.75" customHeight="1" x14ac:dyDescent="0.2">
      <c r="A18" s="8" t="s">
        <v>41</v>
      </c>
      <c r="C18" s="9">
        <v>124051883</v>
      </c>
      <c r="E18" s="9">
        <v>262658339250</v>
      </c>
      <c r="G18" s="9">
        <v>386342054869</v>
      </c>
      <c r="I18" s="9">
        <v>-123683715618</v>
      </c>
      <c r="K18" s="9">
        <v>124051883</v>
      </c>
      <c r="M18" s="9">
        <v>262658339250</v>
      </c>
      <c r="O18" s="9">
        <v>464769615322</v>
      </c>
      <c r="Q18" s="28">
        <v>-202111276071</v>
      </c>
      <c r="R18" s="28"/>
    </row>
    <row r="19" spans="1:18" ht="21.75" customHeight="1" x14ac:dyDescent="0.2">
      <c r="A19" s="8" t="s">
        <v>28</v>
      </c>
      <c r="C19" s="9">
        <v>15688684</v>
      </c>
      <c r="E19" s="9">
        <v>150806902313</v>
      </c>
      <c r="G19" s="9">
        <v>181294275972</v>
      </c>
      <c r="I19" s="9">
        <v>-30487373658</v>
      </c>
      <c r="K19" s="9">
        <v>15688684</v>
      </c>
      <c r="M19" s="9">
        <v>150806902313</v>
      </c>
      <c r="O19" s="9">
        <v>240168179487</v>
      </c>
      <c r="Q19" s="28">
        <v>-89361277173</v>
      </c>
      <c r="R19" s="28"/>
    </row>
    <row r="20" spans="1:18" ht="21.75" customHeight="1" x14ac:dyDescent="0.2">
      <c r="A20" s="8" t="s">
        <v>40</v>
      </c>
      <c r="C20" s="9">
        <v>13013363</v>
      </c>
      <c r="E20" s="9">
        <v>70888915526</v>
      </c>
      <c r="G20" s="9">
        <v>80648919051</v>
      </c>
      <c r="I20" s="9">
        <v>-9760003524</v>
      </c>
      <c r="K20" s="9">
        <v>13013363</v>
      </c>
      <c r="M20" s="9">
        <v>70888915526</v>
      </c>
      <c r="O20" s="9">
        <v>102452593244</v>
      </c>
      <c r="Q20" s="28">
        <v>-31563677717</v>
      </c>
      <c r="R20" s="28"/>
    </row>
    <row r="21" spans="1:18" ht="21.75" customHeight="1" x14ac:dyDescent="0.2">
      <c r="A21" s="8" t="s">
        <v>32</v>
      </c>
      <c r="C21" s="9">
        <v>29116440</v>
      </c>
      <c r="E21" s="9">
        <v>187551917739</v>
      </c>
      <c r="G21" s="9">
        <v>216205682949</v>
      </c>
      <c r="I21" s="9">
        <v>-28653765209</v>
      </c>
      <c r="K21" s="9">
        <v>29116440</v>
      </c>
      <c r="M21" s="9">
        <v>187551917739</v>
      </c>
      <c r="O21" s="9">
        <v>269461165764</v>
      </c>
      <c r="Q21" s="28">
        <v>-81909248024</v>
      </c>
      <c r="R21" s="28"/>
    </row>
    <row r="22" spans="1:18" ht="21.75" customHeight="1" x14ac:dyDescent="0.2">
      <c r="A22" s="8" t="s">
        <v>38</v>
      </c>
      <c r="C22" s="9">
        <v>46317973</v>
      </c>
      <c r="E22" s="9">
        <v>123900047434</v>
      </c>
      <c r="G22" s="9">
        <v>147703957714</v>
      </c>
      <c r="I22" s="9">
        <v>-23803910279</v>
      </c>
      <c r="K22" s="9">
        <v>46317973</v>
      </c>
      <c r="M22" s="9">
        <v>123900047434</v>
      </c>
      <c r="O22" s="9">
        <v>164601512293</v>
      </c>
      <c r="Q22" s="28">
        <v>-40701464858</v>
      </c>
      <c r="R22" s="28"/>
    </row>
    <row r="23" spans="1:18" ht="21.75" customHeight="1" x14ac:dyDescent="0.2">
      <c r="A23" s="8" t="s">
        <v>20</v>
      </c>
      <c r="C23" s="9">
        <v>21270877</v>
      </c>
      <c r="E23" s="9">
        <v>346555327469</v>
      </c>
      <c r="G23" s="9">
        <v>383769322365</v>
      </c>
      <c r="I23" s="9">
        <v>-37213994895</v>
      </c>
      <c r="K23" s="9">
        <v>21270877</v>
      </c>
      <c r="M23" s="9">
        <v>346555327469</v>
      </c>
      <c r="O23" s="9">
        <v>507252123611</v>
      </c>
      <c r="Q23" s="28">
        <v>-160696796141</v>
      </c>
      <c r="R23" s="28"/>
    </row>
    <row r="24" spans="1:18" ht="21.75" customHeight="1" x14ac:dyDescent="0.2">
      <c r="A24" s="8" t="s">
        <v>30</v>
      </c>
      <c r="C24" s="9">
        <v>5000000</v>
      </c>
      <c r="E24" s="9">
        <v>124703572500</v>
      </c>
      <c r="G24" s="9">
        <v>139365810000</v>
      </c>
      <c r="I24" s="9">
        <v>-14662237500</v>
      </c>
      <c r="K24" s="9">
        <v>5000000</v>
      </c>
      <c r="M24" s="9">
        <v>124703572500</v>
      </c>
      <c r="O24" s="9">
        <v>148709880000</v>
      </c>
      <c r="Q24" s="28">
        <v>-24006307500</v>
      </c>
      <c r="R24" s="28"/>
    </row>
    <row r="25" spans="1:18" ht="21.75" customHeight="1" x14ac:dyDescent="0.2">
      <c r="A25" s="8" t="s">
        <v>35</v>
      </c>
      <c r="C25" s="9">
        <v>10359466</v>
      </c>
      <c r="E25" s="9">
        <v>155909103464</v>
      </c>
      <c r="G25" s="9">
        <v>201425497133</v>
      </c>
      <c r="I25" s="9">
        <v>-45516393668</v>
      </c>
      <c r="K25" s="9">
        <v>10359466</v>
      </c>
      <c r="M25" s="9">
        <v>155909103464</v>
      </c>
      <c r="O25" s="9">
        <v>226861132716</v>
      </c>
      <c r="Q25" s="28">
        <v>-70952029251</v>
      </c>
      <c r="R25" s="28"/>
    </row>
    <row r="26" spans="1:18" ht="21.75" customHeight="1" x14ac:dyDescent="0.2">
      <c r="A26" s="8" t="s">
        <v>21</v>
      </c>
      <c r="C26" s="9">
        <v>1318102</v>
      </c>
      <c r="E26" s="9">
        <v>351437747595</v>
      </c>
      <c r="G26" s="9">
        <v>351608081303</v>
      </c>
      <c r="I26" s="9">
        <v>-170333707</v>
      </c>
      <c r="K26" s="9">
        <v>1318102</v>
      </c>
      <c r="M26" s="9">
        <v>351437747595</v>
      </c>
      <c r="O26" s="9">
        <v>371917100347</v>
      </c>
      <c r="Q26" s="28">
        <v>-20479352751</v>
      </c>
      <c r="R26" s="28"/>
    </row>
    <row r="27" spans="1:18" ht="21.75" customHeight="1" x14ac:dyDescent="0.2">
      <c r="A27" s="8" t="s">
        <v>29</v>
      </c>
      <c r="C27" s="9">
        <v>1531307</v>
      </c>
      <c r="E27" s="9">
        <v>8706959537</v>
      </c>
      <c r="G27" s="9">
        <v>9057064553</v>
      </c>
      <c r="I27" s="9">
        <v>-350105015</v>
      </c>
      <c r="K27" s="9">
        <v>1531307</v>
      </c>
      <c r="M27" s="9">
        <v>8706959537</v>
      </c>
      <c r="O27" s="9">
        <v>9018718292</v>
      </c>
      <c r="Q27" s="28">
        <v>-311758754</v>
      </c>
      <c r="R27" s="28"/>
    </row>
    <row r="28" spans="1:18" ht="21.75" customHeight="1" x14ac:dyDescent="0.2">
      <c r="A28" s="8" t="s">
        <v>31</v>
      </c>
      <c r="C28" s="9">
        <v>30900000</v>
      </c>
      <c r="E28" s="9">
        <v>317297777850</v>
      </c>
      <c r="G28" s="9">
        <v>346170954150</v>
      </c>
      <c r="I28" s="9">
        <v>-28873176300</v>
      </c>
      <c r="K28" s="9">
        <v>30900000</v>
      </c>
      <c r="M28" s="9">
        <v>317297777850</v>
      </c>
      <c r="O28" s="9">
        <v>391630848750</v>
      </c>
      <c r="Q28" s="28">
        <v>-74333070900</v>
      </c>
      <c r="R28" s="28"/>
    </row>
    <row r="29" spans="1:18" ht="21.75" customHeight="1" x14ac:dyDescent="0.2">
      <c r="A29" s="8" t="s">
        <v>23</v>
      </c>
      <c r="C29" s="9">
        <v>6212232</v>
      </c>
      <c r="E29" s="9">
        <v>73362198328</v>
      </c>
      <c r="G29" s="9">
        <v>80278499854</v>
      </c>
      <c r="I29" s="9">
        <v>-6916301525</v>
      </c>
      <c r="K29" s="9">
        <v>6212232</v>
      </c>
      <c r="M29" s="9">
        <v>73362198328</v>
      </c>
      <c r="O29" s="9">
        <v>80278499854</v>
      </c>
      <c r="Q29" s="28">
        <v>-6916301525</v>
      </c>
      <c r="R29" s="28"/>
    </row>
    <row r="30" spans="1:18" ht="21.75" customHeight="1" x14ac:dyDescent="0.2">
      <c r="A30" s="8" t="s">
        <v>34</v>
      </c>
      <c r="C30" s="9">
        <v>15497424</v>
      </c>
      <c r="E30" s="9">
        <v>217521626300</v>
      </c>
      <c r="G30" s="9">
        <v>309644807976</v>
      </c>
      <c r="I30" s="9">
        <v>-92123181675</v>
      </c>
      <c r="K30" s="9">
        <v>15497424</v>
      </c>
      <c r="M30" s="9">
        <v>217521626300</v>
      </c>
      <c r="O30" s="9">
        <v>372498082431</v>
      </c>
      <c r="Q30" s="28">
        <v>-154976456130</v>
      </c>
      <c r="R30" s="28"/>
    </row>
    <row r="31" spans="1:18" ht="21.75" customHeight="1" x14ac:dyDescent="0.2">
      <c r="A31" s="8" t="s">
        <v>44</v>
      </c>
      <c r="C31" s="9">
        <v>66300000</v>
      </c>
      <c r="E31" s="9">
        <v>94969847115</v>
      </c>
      <c r="G31" s="9">
        <v>130624730730</v>
      </c>
      <c r="I31" s="9">
        <v>-35654883615</v>
      </c>
      <c r="K31" s="9">
        <v>66300000</v>
      </c>
      <c r="M31" s="9">
        <v>94969847115</v>
      </c>
      <c r="O31" s="9">
        <v>152241739650</v>
      </c>
      <c r="Q31" s="28">
        <v>-57271892535</v>
      </c>
      <c r="R31" s="28"/>
    </row>
    <row r="32" spans="1:18" ht="21.75" customHeight="1" x14ac:dyDescent="0.2">
      <c r="A32" s="8" t="s">
        <v>33</v>
      </c>
      <c r="C32" s="9">
        <v>53573515</v>
      </c>
      <c r="E32" s="9">
        <v>246462994966</v>
      </c>
      <c r="G32" s="9">
        <v>282782736230</v>
      </c>
      <c r="I32" s="9">
        <v>-36319741263</v>
      </c>
      <c r="K32" s="9">
        <v>53573515</v>
      </c>
      <c r="M32" s="9">
        <v>246462994966</v>
      </c>
      <c r="O32" s="9">
        <v>325919085824</v>
      </c>
      <c r="Q32" s="28">
        <v>-79456090857</v>
      </c>
      <c r="R32" s="28"/>
    </row>
    <row r="33" spans="1:18" ht="21.75" customHeight="1" x14ac:dyDescent="0.2">
      <c r="A33" s="8" t="s">
        <v>19</v>
      </c>
      <c r="C33" s="9">
        <v>13906018</v>
      </c>
      <c r="E33" s="9">
        <v>127035917402</v>
      </c>
      <c r="G33" s="9">
        <v>147356134876</v>
      </c>
      <c r="I33" s="9">
        <v>-20320217473</v>
      </c>
      <c r="K33" s="9">
        <v>13906018</v>
      </c>
      <c r="M33" s="9">
        <v>127035917402</v>
      </c>
      <c r="O33" s="9">
        <v>146250272705</v>
      </c>
      <c r="Q33" s="28">
        <v>-19214355302</v>
      </c>
      <c r="R33" s="28"/>
    </row>
    <row r="34" spans="1:18" ht="21.75" customHeight="1" x14ac:dyDescent="0.2">
      <c r="A34" s="8" t="s">
        <v>51</v>
      </c>
      <c r="C34" s="9">
        <v>14707675</v>
      </c>
      <c r="E34" s="9">
        <v>86843776142</v>
      </c>
      <c r="G34" s="9">
        <v>123247985333</v>
      </c>
      <c r="I34" s="9">
        <v>-36404209190</v>
      </c>
      <c r="K34" s="9">
        <v>14707675</v>
      </c>
      <c r="M34" s="9">
        <v>86843776142</v>
      </c>
      <c r="O34" s="9">
        <v>150587692646</v>
      </c>
      <c r="Q34" s="28">
        <v>-63743916503</v>
      </c>
      <c r="R34" s="28"/>
    </row>
    <row r="35" spans="1:18" ht="21.75" customHeight="1" x14ac:dyDescent="0.2">
      <c r="A35" s="8" t="s">
        <v>50</v>
      </c>
      <c r="C35" s="9">
        <v>26431351</v>
      </c>
      <c r="E35" s="9">
        <v>94534155892</v>
      </c>
      <c r="G35" s="9">
        <v>121347049977</v>
      </c>
      <c r="I35" s="9">
        <v>-26812894084</v>
      </c>
      <c r="K35" s="9">
        <v>26431351</v>
      </c>
      <c r="M35" s="9">
        <v>94534155892</v>
      </c>
      <c r="O35" s="9">
        <v>161020917514</v>
      </c>
      <c r="Q35" s="28">
        <v>-66486761621</v>
      </c>
      <c r="R35" s="28"/>
    </row>
    <row r="36" spans="1:18" ht="21.75" customHeight="1" x14ac:dyDescent="0.2">
      <c r="A36" s="8" t="s">
        <v>52</v>
      </c>
      <c r="C36" s="9">
        <v>10200</v>
      </c>
      <c r="E36" s="9">
        <v>465323353</v>
      </c>
      <c r="G36" s="9">
        <v>465323353</v>
      </c>
      <c r="I36" s="9">
        <v>0</v>
      </c>
      <c r="K36" s="9">
        <v>10200</v>
      </c>
      <c r="M36" s="9">
        <v>465323353</v>
      </c>
      <c r="O36" s="9">
        <v>465323353</v>
      </c>
      <c r="Q36" s="28">
        <v>0</v>
      </c>
      <c r="R36" s="28"/>
    </row>
    <row r="37" spans="1:18" ht="21.75" customHeight="1" x14ac:dyDescent="0.2">
      <c r="A37" s="8" t="s">
        <v>26</v>
      </c>
      <c r="C37" s="9">
        <v>41060833</v>
      </c>
      <c r="E37" s="9">
        <v>293878951514</v>
      </c>
      <c r="G37" s="9">
        <v>299185099249</v>
      </c>
      <c r="I37" s="9">
        <v>-5306147734</v>
      </c>
      <c r="K37" s="9">
        <v>41060833</v>
      </c>
      <c r="M37" s="9">
        <v>293878951514</v>
      </c>
      <c r="O37" s="9">
        <v>367348689392</v>
      </c>
      <c r="Q37" s="28">
        <v>-73469737877</v>
      </c>
      <c r="R37" s="28"/>
    </row>
    <row r="38" spans="1:18" ht="21.75" customHeight="1" x14ac:dyDescent="0.2">
      <c r="A38" s="8" t="s">
        <v>47</v>
      </c>
      <c r="C38" s="9">
        <v>60844412</v>
      </c>
      <c r="E38" s="9">
        <v>329629013229</v>
      </c>
      <c r="G38" s="9">
        <v>408860941132</v>
      </c>
      <c r="I38" s="9">
        <v>-79231927902</v>
      </c>
      <c r="K38" s="9">
        <v>60844412</v>
      </c>
      <c r="M38" s="9">
        <v>329629013229</v>
      </c>
      <c r="O38" s="9">
        <v>411885060569</v>
      </c>
      <c r="Q38" s="28">
        <v>-82256047339</v>
      </c>
      <c r="R38" s="28"/>
    </row>
    <row r="39" spans="1:18" ht="21.75" customHeight="1" x14ac:dyDescent="0.2">
      <c r="A39" s="8" t="s">
        <v>43</v>
      </c>
      <c r="C39" s="9">
        <v>45000000</v>
      </c>
      <c r="E39" s="9">
        <v>130036650750</v>
      </c>
      <c r="G39" s="9">
        <v>154997246250</v>
      </c>
      <c r="I39" s="9">
        <v>-24960595500</v>
      </c>
      <c r="K39" s="9">
        <v>45000000</v>
      </c>
      <c r="M39" s="9">
        <v>130036650750</v>
      </c>
      <c r="O39" s="9">
        <v>184252137750</v>
      </c>
      <c r="Q39" s="28">
        <v>-54215487000</v>
      </c>
      <c r="R39" s="28"/>
    </row>
    <row r="40" spans="1:18" ht="21.75" customHeight="1" x14ac:dyDescent="0.2">
      <c r="A40" s="11" t="s">
        <v>53</v>
      </c>
      <c r="C40" s="13">
        <v>10314249</v>
      </c>
      <c r="E40" s="13">
        <v>26636980209</v>
      </c>
      <c r="G40" s="13">
        <v>32881825812</v>
      </c>
      <c r="I40" s="13">
        <v>-6244845602</v>
      </c>
      <c r="K40" s="13">
        <v>10314249</v>
      </c>
      <c r="M40" s="13">
        <v>26636980209</v>
      </c>
      <c r="O40" s="13">
        <v>32881825812</v>
      </c>
      <c r="Q40" s="30">
        <v>-6244845602</v>
      </c>
      <c r="R40" s="30"/>
    </row>
    <row r="41" spans="1:18" ht="21.75" customHeight="1" x14ac:dyDescent="0.2">
      <c r="A41" s="15" t="s">
        <v>55</v>
      </c>
      <c r="C41" s="16">
        <v>785868822</v>
      </c>
      <c r="E41" s="16">
        <v>5515576694502</v>
      </c>
      <c r="G41" s="16">
        <v>6484123803361</v>
      </c>
      <c r="I41" s="16">
        <v>-968547108833</v>
      </c>
      <c r="K41" s="16">
        <v>785868822</v>
      </c>
      <c r="M41" s="16">
        <v>5515576694502</v>
      </c>
      <c r="O41" s="16">
        <v>7462674113472</v>
      </c>
      <c r="Q41" s="38">
        <v>-1947097418945</v>
      </c>
      <c r="R41" s="38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56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57</v>
      </c>
      <c r="B8" s="23"/>
      <c r="C8" s="23"/>
      <c r="D8" s="23"/>
      <c r="E8" s="23"/>
      <c r="F8" s="23"/>
      <c r="G8" s="23"/>
      <c r="I8" s="23" t="s">
        <v>58</v>
      </c>
      <c r="J8" s="23"/>
      <c r="K8" s="23"/>
      <c r="M8" s="23" t="s">
        <v>59</v>
      </c>
      <c r="N8" s="23"/>
      <c r="O8" s="23"/>
      <c r="Q8" s="23" t="s">
        <v>60</v>
      </c>
      <c r="R8" s="23"/>
      <c r="S8" s="23"/>
      <c r="T8" s="23"/>
      <c r="U8" s="23"/>
      <c r="W8" s="23" t="s">
        <v>61</v>
      </c>
      <c r="X8" s="23"/>
      <c r="Y8" s="23"/>
      <c r="Z8" s="23"/>
      <c r="AA8" s="23"/>
      <c r="AC8" s="23" t="s">
        <v>58</v>
      </c>
      <c r="AD8" s="23"/>
      <c r="AE8" s="23"/>
      <c r="AF8" s="23"/>
      <c r="AG8" s="23"/>
      <c r="AI8" s="23" t="s">
        <v>59</v>
      </c>
      <c r="AJ8" s="23"/>
      <c r="AK8" s="23"/>
      <c r="AM8" s="23" t="s">
        <v>60</v>
      </c>
      <c r="AN8" s="23"/>
      <c r="AO8" s="23"/>
      <c r="AQ8" s="23" t="s">
        <v>61</v>
      </c>
      <c r="AR8" s="23"/>
      <c r="AS8" s="23"/>
    </row>
    <row r="9" spans="1:49" ht="14.45" customHeight="1" x14ac:dyDescent="0.2">
      <c r="A9" s="22" t="s">
        <v>62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57</v>
      </c>
      <c r="C11" s="4" t="s">
        <v>63</v>
      </c>
      <c r="D11" s="3"/>
      <c r="E11" s="4" t="s">
        <v>64</v>
      </c>
      <c r="F11" s="3"/>
      <c r="G11" s="24" t="s">
        <v>65</v>
      </c>
      <c r="H11" s="24"/>
      <c r="I11" s="24"/>
      <c r="J11" s="3"/>
      <c r="K11" s="24" t="s">
        <v>66</v>
      </c>
      <c r="L11" s="24"/>
      <c r="M11" s="24"/>
      <c r="N11" s="3"/>
      <c r="O11" s="24" t="s">
        <v>59</v>
      </c>
      <c r="P11" s="24"/>
      <c r="Q11" s="24"/>
      <c r="R11" s="3"/>
      <c r="S11" s="24" t="s">
        <v>60</v>
      </c>
      <c r="T11" s="24"/>
      <c r="U11" s="24"/>
      <c r="V11" s="24"/>
      <c r="W11" s="24"/>
      <c r="Y11" s="24" t="s">
        <v>63</v>
      </c>
      <c r="Z11" s="24"/>
      <c r="AA11" s="24"/>
      <c r="AB11" s="24"/>
      <c r="AC11" s="24"/>
      <c r="AD11" s="3"/>
      <c r="AE11" s="24" t="s">
        <v>64</v>
      </c>
      <c r="AF11" s="24"/>
      <c r="AG11" s="24"/>
      <c r="AH11" s="24"/>
      <c r="AI11" s="24"/>
      <c r="AJ11" s="3"/>
      <c r="AK11" s="24" t="s">
        <v>65</v>
      </c>
      <c r="AL11" s="24"/>
      <c r="AM11" s="24"/>
      <c r="AN11" s="3"/>
      <c r="AO11" s="24" t="s">
        <v>66</v>
      </c>
      <c r="AP11" s="24"/>
      <c r="AQ11" s="24"/>
      <c r="AR11" s="3"/>
      <c r="AS11" s="24" t="s">
        <v>59</v>
      </c>
      <c r="AT11" s="24"/>
      <c r="AU11" s="3"/>
      <c r="AV11" s="4" t="s">
        <v>60</v>
      </c>
    </row>
    <row r="12" spans="1:49" ht="14.45" customHeight="1" x14ac:dyDescent="0.2">
      <c r="A12" s="22" t="s">
        <v>67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57</v>
      </c>
      <c r="C14" s="4" t="s">
        <v>64</v>
      </c>
      <c r="D14" s="3"/>
      <c r="E14" s="4" t="s">
        <v>66</v>
      </c>
      <c r="F14" s="3"/>
      <c r="G14" s="24" t="s">
        <v>59</v>
      </c>
      <c r="H14" s="24"/>
      <c r="I14" s="24"/>
      <c r="J14" s="3"/>
      <c r="K14" s="24" t="s">
        <v>60</v>
      </c>
      <c r="L14" s="24"/>
      <c r="M14" s="24"/>
      <c r="O14" s="24" t="s">
        <v>64</v>
      </c>
      <c r="P14" s="24"/>
      <c r="Q14" s="24"/>
      <c r="R14" s="24"/>
      <c r="S14" s="24"/>
      <c r="T14" s="3"/>
      <c r="U14" s="24" t="s">
        <v>66</v>
      </c>
      <c r="V14" s="24"/>
      <c r="W14" s="24"/>
      <c r="X14" s="24"/>
      <c r="Y14" s="24"/>
      <c r="Z14" s="3"/>
      <c r="AA14" s="24" t="s">
        <v>59</v>
      </c>
      <c r="AB14" s="24"/>
      <c r="AC14" s="24"/>
      <c r="AD14" s="24"/>
      <c r="AE14" s="24"/>
      <c r="AF14" s="3"/>
      <c r="AG14" s="24" t="s">
        <v>60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68</v>
      </c>
      <c r="B5" s="22" t="s">
        <v>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70</v>
      </c>
      <c r="L7" s="24"/>
      <c r="M7" s="24"/>
      <c r="N7" s="3"/>
      <c r="O7" s="24" t="s">
        <v>71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72</v>
      </c>
      <c r="B8" s="23"/>
      <c r="D8" s="23" t="s">
        <v>73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75</v>
      </c>
      <c r="B5" s="22" t="s">
        <v>76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77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78</v>
      </c>
      <c r="B8" s="23"/>
      <c r="D8" s="2" t="s">
        <v>79</v>
      </c>
      <c r="F8" s="2" t="s">
        <v>80</v>
      </c>
      <c r="H8" s="2" t="s">
        <v>81</v>
      </c>
      <c r="J8" s="2" t="s">
        <v>82</v>
      </c>
      <c r="L8" s="2" t="s">
        <v>83</v>
      </c>
      <c r="N8" s="2" t="s">
        <v>61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84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85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86</v>
      </c>
      <c r="C8" s="4" t="s">
        <v>13</v>
      </c>
      <c r="D8" s="3"/>
      <c r="E8" s="4" t="s">
        <v>87</v>
      </c>
      <c r="F8" s="3"/>
      <c r="G8" s="4" t="s">
        <v>88</v>
      </c>
      <c r="H8" s="3"/>
      <c r="I8" s="4" t="s">
        <v>89</v>
      </c>
      <c r="J8" s="3"/>
      <c r="K8" s="4" t="s">
        <v>90</v>
      </c>
      <c r="L8" s="3"/>
      <c r="M8" s="4" t="s">
        <v>91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92</v>
      </c>
      <c r="B5" s="22" t="s">
        <v>93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94</v>
      </c>
      <c r="B8" s="23"/>
      <c r="D8" s="2" t="s">
        <v>95</v>
      </c>
      <c r="F8" s="2" t="s">
        <v>96</v>
      </c>
      <c r="H8" s="2" t="s">
        <v>97</v>
      </c>
      <c r="J8" s="2" t="s">
        <v>95</v>
      </c>
      <c r="L8" s="2" t="s">
        <v>18</v>
      </c>
    </row>
    <row r="9" spans="1:12" ht="21.75" customHeight="1" x14ac:dyDescent="0.2">
      <c r="A9" s="25" t="s">
        <v>98</v>
      </c>
      <c r="B9" s="25"/>
      <c r="D9" s="6">
        <v>34248487190</v>
      </c>
      <c r="F9" s="6">
        <v>260031695677</v>
      </c>
      <c r="H9" s="6">
        <v>0</v>
      </c>
      <c r="J9" s="6">
        <v>294280182867</v>
      </c>
      <c r="L9" s="7" t="s">
        <v>99</v>
      </c>
    </row>
    <row r="10" spans="1:12" ht="21.75" customHeight="1" x14ac:dyDescent="0.2">
      <c r="A10" s="27" t="s">
        <v>100</v>
      </c>
      <c r="B10" s="27"/>
      <c r="D10" s="9">
        <v>10137</v>
      </c>
      <c r="F10" s="9">
        <v>0</v>
      </c>
      <c r="H10" s="9">
        <v>0</v>
      </c>
      <c r="J10" s="9">
        <v>10137</v>
      </c>
      <c r="L10" s="10" t="s">
        <v>101</v>
      </c>
    </row>
    <row r="11" spans="1:12" ht="21.75" customHeight="1" x14ac:dyDescent="0.2">
      <c r="A11" s="27" t="s">
        <v>102</v>
      </c>
      <c r="B11" s="27"/>
      <c r="D11" s="9">
        <v>21345937</v>
      </c>
      <c r="F11" s="9">
        <v>112952</v>
      </c>
      <c r="H11" s="9">
        <v>0</v>
      </c>
      <c r="J11" s="9">
        <v>21458889</v>
      </c>
      <c r="L11" s="10" t="s">
        <v>101</v>
      </c>
    </row>
    <row r="12" spans="1:12" ht="21.75" customHeight="1" x14ac:dyDescent="0.2">
      <c r="A12" s="27" t="s">
        <v>103</v>
      </c>
      <c r="B12" s="27"/>
      <c r="D12" s="9">
        <v>543078</v>
      </c>
      <c r="F12" s="9">
        <v>2374</v>
      </c>
      <c r="H12" s="9">
        <v>0</v>
      </c>
      <c r="J12" s="9">
        <v>545452</v>
      </c>
      <c r="L12" s="10" t="s">
        <v>101</v>
      </c>
    </row>
    <row r="13" spans="1:12" ht="21.75" customHeight="1" x14ac:dyDescent="0.2">
      <c r="A13" s="27" t="s">
        <v>104</v>
      </c>
      <c r="B13" s="27"/>
      <c r="D13" s="9">
        <v>496000</v>
      </c>
      <c r="F13" s="9">
        <v>0</v>
      </c>
      <c r="H13" s="9">
        <v>0</v>
      </c>
      <c r="J13" s="9">
        <v>496000</v>
      </c>
      <c r="L13" s="10" t="s">
        <v>101</v>
      </c>
    </row>
    <row r="14" spans="1:12" ht="21.75" customHeight="1" x14ac:dyDescent="0.2">
      <c r="A14" s="27" t="s">
        <v>105</v>
      </c>
      <c r="B14" s="27"/>
      <c r="D14" s="9">
        <v>923696</v>
      </c>
      <c r="F14" s="9">
        <v>3922</v>
      </c>
      <c r="H14" s="9">
        <v>0</v>
      </c>
      <c r="J14" s="9">
        <v>927618</v>
      </c>
      <c r="L14" s="10" t="s">
        <v>101</v>
      </c>
    </row>
    <row r="15" spans="1:12" ht="21.75" customHeight="1" x14ac:dyDescent="0.2">
      <c r="A15" s="27" t="s">
        <v>106</v>
      </c>
      <c r="B15" s="27"/>
      <c r="D15" s="9">
        <v>433945</v>
      </c>
      <c r="F15" s="9">
        <v>0</v>
      </c>
      <c r="H15" s="9">
        <v>0</v>
      </c>
      <c r="J15" s="9">
        <v>433945</v>
      </c>
      <c r="L15" s="10" t="s">
        <v>101</v>
      </c>
    </row>
    <row r="16" spans="1:12" ht="21.75" customHeight="1" x14ac:dyDescent="0.2">
      <c r="A16" s="29" t="s">
        <v>107</v>
      </c>
      <c r="B16" s="29"/>
      <c r="D16" s="13">
        <v>186641207740</v>
      </c>
      <c r="F16" s="13">
        <v>80806082138</v>
      </c>
      <c r="H16" s="13">
        <v>52774164571</v>
      </c>
      <c r="J16" s="13">
        <v>214673125307</v>
      </c>
      <c r="L16" s="14" t="s">
        <v>108</v>
      </c>
    </row>
    <row r="17" spans="1:12" ht="21.75" customHeight="1" x14ac:dyDescent="0.2">
      <c r="A17" s="31" t="s">
        <v>55</v>
      </c>
      <c r="B17" s="31"/>
      <c r="D17" s="16">
        <v>220913447723</v>
      </c>
      <c r="F17" s="16">
        <v>340837897063</v>
      </c>
      <c r="H17" s="16">
        <v>52774164571</v>
      </c>
      <c r="J17" s="16">
        <v>508977180215</v>
      </c>
      <c r="L17" s="17">
        <v>0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M8" sqref="M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2.42578125" bestFit="1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110</v>
      </c>
      <c r="B5" s="22" t="s">
        <v>111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112</v>
      </c>
      <c r="B7" s="23"/>
      <c r="D7" s="2" t="s">
        <v>113</v>
      </c>
      <c r="F7" s="2" t="s">
        <v>95</v>
      </c>
      <c r="H7" s="2" t="s">
        <v>114</v>
      </c>
      <c r="J7" s="2" t="s">
        <v>115</v>
      </c>
    </row>
    <row r="8" spans="1:10" ht="21.75" customHeight="1" x14ac:dyDescent="0.2">
      <c r="A8" s="25" t="s">
        <v>116</v>
      </c>
      <c r="B8" s="25"/>
      <c r="D8" s="5" t="s">
        <v>117</v>
      </c>
      <c r="F8" s="6">
        <v>-864725156221</v>
      </c>
      <c r="H8" s="47">
        <v>1.0030980548653583</v>
      </c>
      <c r="I8" s="48"/>
      <c r="J8" s="42">
        <v>-0.13625731911028863</v>
      </c>
    </row>
    <row r="9" spans="1:10" ht="21.75" customHeight="1" x14ac:dyDescent="0.2">
      <c r="A9" s="27" t="s">
        <v>118</v>
      </c>
      <c r="B9" s="27"/>
      <c r="D9" s="8" t="s">
        <v>119</v>
      </c>
      <c r="F9" s="9">
        <v>0</v>
      </c>
      <c r="H9" s="44">
        <v>0</v>
      </c>
      <c r="I9" s="48"/>
      <c r="J9" s="44">
        <v>0</v>
      </c>
    </row>
    <row r="10" spans="1:10" ht="21.75" customHeight="1" x14ac:dyDescent="0.2">
      <c r="A10" s="27" t="s">
        <v>120</v>
      </c>
      <c r="B10" s="27"/>
      <c r="D10" s="8" t="s">
        <v>121</v>
      </c>
      <c r="F10" s="9">
        <v>0</v>
      </c>
      <c r="H10" s="44">
        <v>0</v>
      </c>
      <c r="I10" s="48"/>
      <c r="J10" s="44">
        <v>0</v>
      </c>
    </row>
    <row r="11" spans="1:10" ht="21.75" customHeight="1" x14ac:dyDescent="0.2">
      <c r="A11" s="27" t="s">
        <v>122</v>
      </c>
      <c r="B11" s="27"/>
      <c r="D11" s="8" t="s">
        <v>123</v>
      </c>
      <c r="F11" s="9">
        <v>938144228</v>
      </c>
      <c r="H11" s="44">
        <v>-1.0882656107780175E-3</v>
      </c>
      <c r="I11" s="48"/>
      <c r="J11" s="44">
        <v>1.4782618098530461E-4</v>
      </c>
    </row>
    <row r="12" spans="1:10" ht="21.75" customHeight="1" x14ac:dyDescent="0.2">
      <c r="A12" s="29" t="s">
        <v>124</v>
      </c>
      <c r="B12" s="29"/>
      <c r="D12" s="11" t="s">
        <v>125</v>
      </c>
      <c r="F12" s="13">
        <f>'سایر درآمدها'!D11</f>
        <v>1732547799</v>
      </c>
      <c r="H12" s="45">
        <v>-2.0097892545802081E-3</v>
      </c>
      <c r="I12" s="48"/>
      <c r="J12" s="45">
        <v>2.7300271840575155E-4</v>
      </c>
    </row>
    <row r="13" spans="1:10" ht="21.75" customHeight="1" x14ac:dyDescent="0.2">
      <c r="A13" s="31" t="s">
        <v>55</v>
      </c>
      <c r="B13" s="31"/>
      <c r="D13" s="16"/>
      <c r="F13" s="16">
        <f>SUM(F8:F12)</f>
        <v>-862054464194</v>
      </c>
      <c r="H13" s="49">
        <f>SUM(H8:H12)</f>
        <v>1</v>
      </c>
      <c r="I13" s="48"/>
      <c r="J13" s="46">
        <f>SUM(J8:J12)</f>
        <v>-0.13583649021089758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9"/>
  <sheetViews>
    <sheetView rightToLeft="1" topLeftCell="A13" workbookViewId="0">
      <selection activeCell="D21" sqref="D2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85546875" bestFit="1" customWidth="1"/>
    <col min="7" max="7" width="1.28515625" customWidth="1"/>
    <col min="8" max="8" width="15.85546875" bestFit="1" customWidth="1"/>
    <col min="9" max="9" width="1.28515625" customWidth="1"/>
    <col min="10" max="10" width="16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8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style="43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109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126</v>
      </c>
      <c r="B5" s="22" t="s">
        <v>127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128</v>
      </c>
      <c r="E6" s="23"/>
      <c r="F6" s="23"/>
      <c r="G6" s="23"/>
      <c r="H6" s="23"/>
      <c r="I6" s="23"/>
      <c r="J6" s="23"/>
      <c r="K6" s="23"/>
      <c r="L6" s="23"/>
      <c r="N6" s="23" t="s">
        <v>129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55</v>
      </c>
      <c r="K7" s="24"/>
      <c r="L7" s="24"/>
      <c r="N7" s="3"/>
      <c r="O7" s="3"/>
      <c r="P7" s="3"/>
      <c r="Q7" s="3"/>
      <c r="R7" s="3"/>
      <c r="S7" s="3"/>
      <c r="T7" s="3"/>
      <c r="U7" s="24" t="s">
        <v>55</v>
      </c>
      <c r="V7" s="24"/>
      <c r="W7" s="24"/>
    </row>
    <row r="8" spans="1:23" ht="14.45" customHeight="1" x14ac:dyDescent="0.2">
      <c r="A8" s="23" t="s">
        <v>130</v>
      </c>
      <c r="B8" s="23"/>
      <c r="D8" s="2" t="s">
        <v>131</v>
      </c>
      <c r="F8" s="2" t="s">
        <v>132</v>
      </c>
      <c r="H8" s="2" t="s">
        <v>133</v>
      </c>
      <c r="J8" s="4" t="s">
        <v>95</v>
      </c>
      <c r="K8" s="3"/>
      <c r="L8" s="4" t="s">
        <v>114</v>
      </c>
      <c r="N8" s="2" t="s">
        <v>131</v>
      </c>
      <c r="P8" s="23" t="s">
        <v>132</v>
      </c>
      <c r="Q8" s="23"/>
      <c r="S8" s="2" t="s">
        <v>133</v>
      </c>
      <c r="U8" s="4" t="s">
        <v>95</v>
      </c>
      <c r="V8" s="3"/>
      <c r="W8" s="50" t="s">
        <v>114</v>
      </c>
    </row>
    <row r="9" spans="1:23" ht="21.75" customHeight="1" x14ac:dyDescent="0.2">
      <c r="A9" s="25" t="s">
        <v>39</v>
      </c>
      <c r="B9" s="25"/>
      <c r="D9" s="6">
        <v>0</v>
      </c>
      <c r="F9" s="6">
        <v>0</v>
      </c>
      <c r="H9" s="6">
        <v>-1263372106</v>
      </c>
      <c r="J9" s="6">
        <v>-1263372106</v>
      </c>
      <c r="L9" s="7">
        <v>0.15</v>
      </c>
      <c r="N9" s="6">
        <v>198130277</v>
      </c>
      <c r="P9" s="26">
        <v>0</v>
      </c>
      <c r="Q9" s="26"/>
      <c r="S9" s="6">
        <v>-1263372106</v>
      </c>
      <c r="U9" s="6">
        <v>-1065241829</v>
      </c>
      <c r="W9" s="42">
        <f>U9/U$49</f>
        <v>7.1262015073697408E-4</v>
      </c>
    </row>
    <row r="10" spans="1:23" ht="21.75" customHeight="1" x14ac:dyDescent="0.2">
      <c r="A10" s="27" t="s">
        <v>40</v>
      </c>
      <c r="B10" s="27"/>
      <c r="D10" s="9">
        <v>0</v>
      </c>
      <c r="F10" s="9">
        <v>-9760003524</v>
      </c>
      <c r="H10" s="9">
        <v>-441358192</v>
      </c>
      <c r="J10" s="9">
        <v>-10201361716</v>
      </c>
      <c r="L10" s="10">
        <v>1.21</v>
      </c>
      <c r="N10" s="9">
        <v>8717919294</v>
      </c>
      <c r="P10" s="28">
        <v>-31563677717</v>
      </c>
      <c r="Q10" s="28"/>
      <c r="S10" s="9">
        <v>-441358192</v>
      </c>
      <c r="U10" s="9">
        <v>-23287116615</v>
      </c>
      <c r="W10" s="44">
        <f>U10/U$49</f>
        <v>1.557849879776998E-2</v>
      </c>
    </row>
    <row r="11" spans="1:23" ht="21.75" customHeight="1" x14ac:dyDescent="0.2">
      <c r="A11" s="27" t="s">
        <v>45</v>
      </c>
      <c r="B11" s="27"/>
      <c r="D11" s="9">
        <v>5987401600</v>
      </c>
      <c r="F11" s="9">
        <v>0</v>
      </c>
      <c r="H11" s="9">
        <v>-41888700391</v>
      </c>
      <c r="J11" s="9">
        <v>-35901298791</v>
      </c>
      <c r="L11" s="10">
        <v>4.26</v>
      </c>
      <c r="N11" s="9">
        <v>5987401600</v>
      </c>
      <c r="P11" s="28">
        <v>0</v>
      </c>
      <c r="Q11" s="28"/>
      <c r="S11" s="9">
        <v>-41888700391</v>
      </c>
      <c r="U11" s="9">
        <v>-35901298791</v>
      </c>
      <c r="W11" s="44">
        <f t="shared" ref="W11:W48" si="0">U11/U$49</f>
        <v>2.4017071297427962E-2</v>
      </c>
    </row>
    <row r="12" spans="1:23" ht="21.75" customHeight="1" x14ac:dyDescent="0.2">
      <c r="A12" s="27" t="s">
        <v>47</v>
      </c>
      <c r="B12" s="27"/>
      <c r="D12" s="9">
        <v>22512432810</v>
      </c>
      <c r="F12" s="9">
        <v>-79231927902</v>
      </c>
      <c r="H12" s="9">
        <v>-6767</v>
      </c>
      <c r="J12" s="9">
        <v>-56719501859</v>
      </c>
      <c r="L12" s="10">
        <v>6.73</v>
      </c>
      <c r="N12" s="9">
        <v>22512432810</v>
      </c>
      <c r="P12" s="28">
        <v>-82256047339</v>
      </c>
      <c r="Q12" s="28"/>
      <c r="S12" s="9">
        <v>-6767</v>
      </c>
      <c r="U12" s="9">
        <v>-59743621296</v>
      </c>
      <c r="W12" s="44">
        <f t="shared" si="0"/>
        <v>3.9966988954512991E-2</v>
      </c>
    </row>
    <row r="13" spans="1:23" ht="21.75" customHeight="1" x14ac:dyDescent="0.2">
      <c r="A13" s="27" t="s">
        <v>35</v>
      </c>
      <c r="B13" s="27"/>
      <c r="D13" s="9">
        <v>0</v>
      </c>
      <c r="F13" s="9">
        <v>-45516393668</v>
      </c>
      <c r="H13" s="9">
        <v>-21897</v>
      </c>
      <c r="J13" s="9">
        <v>-45516415565</v>
      </c>
      <c r="L13" s="10">
        <v>5.4</v>
      </c>
      <c r="N13" s="9">
        <v>20211995589</v>
      </c>
      <c r="P13" s="28">
        <v>-70952029251</v>
      </c>
      <c r="Q13" s="28"/>
      <c r="S13" s="9">
        <v>-21897</v>
      </c>
      <c r="U13" s="9">
        <v>-50740055559</v>
      </c>
      <c r="W13" s="44">
        <f t="shared" si="0"/>
        <v>3.394382858097194E-2</v>
      </c>
    </row>
    <row r="14" spans="1:23" ht="21.75" customHeight="1" x14ac:dyDescent="0.2">
      <c r="A14" s="27" t="s">
        <v>38</v>
      </c>
      <c r="B14" s="27"/>
      <c r="D14" s="9">
        <v>0</v>
      </c>
      <c r="F14" s="9">
        <v>-23803910279</v>
      </c>
      <c r="H14" s="9">
        <v>-7104</v>
      </c>
      <c r="J14" s="9">
        <v>-23803917383</v>
      </c>
      <c r="L14" s="10">
        <v>2.82</v>
      </c>
      <c r="N14" s="9">
        <v>12056332956</v>
      </c>
      <c r="P14" s="28">
        <v>-40701464858</v>
      </c>
      <c r="Q14" s="28"/>
      <c r="S14" s="9">
        <v>-7104</v>
      </c>
      <c r="U14" s="9">
        <v>-28645139006</v>
      </c>
      <c r="W14" s="44">
        <f t="shared" si="0"/>
        <v>1.9162881817643397E-2</v>
      </c>
    </row>
    <row r="15" spans="1:23" ht="21.75" customHeight="1" x14ac:dyDescent="0.2">
      <c r="A15" s="27" t="s">
        <v>27</v>
      </c>
      <c r="B15" s="27"/>
      <c r="D15" s="9">
        <v>0</v>
      </c>
      <c r="F15" s="9">
        <v>0</v>
      </c>
      <c r="H15" s="9">
        <v>-9039687495</v>
      </c>
      <c r="J15" s="9">
        <v>-9039687495</v>
      </c>
      <c r="L15" s="10">
        <v>1.07</v>
      </c>
      <c r="N15" s="9">
        <v>1771014293</v>
      </c>
      <c r="P15" s="28">
        <v>0</v>
      </c>
      <c r="Q15" s="28"/>
      <c r="S15" s="9">
        <v>-9039687495</v>
      </c>
      <c r="U15" s="9">
        <v>-7268673202</v>
      </c>
      <c r="W15" s="44">
        <f t="shared" si="0"/>
        <v>4.8625606429007814E-3</v>
      </c>
    </row>
    <row r="16" spans="1:23" ht="21.75" customHeight="1" x14ac:dyDescent="0.2">
      <c r="A16" s="27" t="s">
        <v>28</v>
      </c>
      <c r="B16" s="27"/>
      <c r="D16" s="9">
        <v>0</v>
      </c>
      <c r="F16" s="9">
        <v>-30487373658</v>
      </c>
      <c r="H16" s="9">
        <v>-4551455131</v>
      </c>
      <c r="J16" s="9">
        <v>-35038828789</v>
      </c>
      <c r="L16" s="10">
        <v>4.16</v>
      </c>
      <c r="N16" s="9">
        <v>26544000000</v>
      </c>
      <c r="P16" s="28">
        <v>-89361277173</v>
      </c>
      <c r="Q16" s="28"/>
      <c r="S16" s="9">
        <v>-4551455131</v>
      </c>
      <c r="U16" s="9">
        <v>-67368732304</v>
      </c>
      <c r="W16" s="44">
        <f t="shared" si="0"/>
        <v>4.5067997578074205E-2</v>
      </c>
    </row>
    <row r="17" spans="1:23" ht="21.75" customHeight="1" x14ac:dyDescent="0.2">
      <c r="A17" s="27" t="s">
        <v>25</v>
      </c>
      <c r="B17" s="27"/>
      <c r="D17" s="9">
        <v>0</v>
      </c>
      <c r="F17" s="9">
        <v>-1109661569</v>
      </c>
      <c r="H17" s="9">
        <v>768727790</v>
      </c>
      <c r="J17" s="9">
        <v>-340933779</v>
      </c>
      <c r="L17" s="10">
        <v>0.04</v>
      </c>
      <c r="N17" s="9">
        <v>470000000</v>
      </c>
      <c r="P17" s="28">
        <v>433707570</v>
      </c>
      <c r="Q17" s="28"/>
      <c r="S17" s="9">
        <v>768727790</v>
      </c>
      <c r="U17" s="9">
        <v>1672435360</v>
      </c>
      <c r="W17" s="44">
        <f t="shared" si="0"/>
        <v>-1.118817442101258E-3</v>
      </c>
    </row>
    <row r="18" spans="1:23" ht="21.75" customHeight="1" x14ac:dyDescent="0.2">
      <c r="A18" s="27" t="s">
        <v>21</v>
      </c>
      <c r="B18" s="27"/>
      <c r="D18" s="9">
        <v>0</v>
      </c>
      <c r="F18" s="9">
        <v>-170333707</v>
      </c>
      <c r="H18" s="9">
        <v>0</v>
      </c>
      <c r="J18" s="9">
        <v>-170333707</v>
      </c>
      <c r="L18" s="10">
        <v>0.02</v>
      </c>
      <c r="N18" s="9">
        <v>0</v>
      </c>
      <c r="P18" s="28">
        <v>-20479352751</v>
      </c>
      <c r="Q18" s="28"/>
      <c r="S18" s="9">
        <v>-3521852246</v>
      </c>
      <c r="U18" s="9">
        <v>-24001204997</v>
      </c>
      <c r="W18" s="44">
        <f t="shared" si="0"/>
        <v>1.6056206071899524E-2</v>
      </c>
    </row>
    <row r="19" spans="1:23" ht="21.75" customHeight="1" x14ac:dyDescent="0.2">
      <c r="A19" s="27" t="s">
        <v>24</v>
      </c>
      <c r="B19" s="27"/>
      <c r="D19" s="9">
        <v>0</v>
      </c>
      <c r="F19" s="9">
        <v>-23007516113</v>
      </c>
      <c r="H19" s="9">
        <v>0</v>
      </c>
      <c r="J19" s="9">
        <v>-23007516113</v>
      </c>
      <c r="L19" s="10">
        <v>2.73</v>
      </c>
      <c r="N19" s="9">
        <v>107870876610</v>
      </c>
      <c r="P19" s="28">
        <v>-173553806564</v>
      </c>
      <c r="Q19" s="28"/>
      <c r="S19" s="9">
        <v>-4325805889</v>
      </c>
      <c r="U19" s="9">
        <v>-70008735843</v>
      </c>
      <c r="W19" s="44">
        <f t="shared" si="0"/>
        <v>4.6834093941070409E-2</v>
      </c>
    </row>
    <row r="20" spans="1:23" ht="21.75" customHeight="1" x14ac:dyDescent="0.2">
      <c r="A20" s="27" t="s">
        <v>22</v>
      </c>
      <c r="B20" s="27"/>
      <c r="D20" s="9">
        <v>29288732200</v>
      </c>
      <c r="F20" s="9">
        <v>-81434869104</v>
      </c>
      <c r="H20" s="9">
        <v>0</v>
      </c>
      <c r="J20" s="9">
        <v>-52146136904</v>
      </c>
      <c r="L20" s="10">
        <v>6.19</v>
      </c>
      <c r="N20" s="9">
        <v>29288732200</v>
      </c>
      <c r="P20" s="28">
        <v>-105411486719</v>
      </c>
      <c r="Q20" s="28"/>
      <c r="S20" s="9">
        <v>-1282324487</v>
      </c>
      <c r="U20" s="9">
        <v>-77405079006</v>
      </c>
      <c r="W20" s="44">
        <f t="shared" si="0"/>
        <v>5.1782062595913239E-2</v>
      </c>
    </row>
    <row r="21" spans="1:23" ht="21.75" customHeight="1" x14ac:dyDescent="0.2">
      <c r="A21" s="27" t="s">
        <v>51</v>
      </c>
      <c r="B21" s="27"/>
      <c r="D21" s="9">
        <v>19357686864</v>
      </c>
      <c r="F21" s="9">
        <v>-36404209190</v>
      </c>
      <c r="H21" s="9">
        <v>0</v>
      </c>
      <c r="J21" s="9">
        <v>-17046522326</v>
      </c>
      <c r="L21" s="10">
        <v>2.02</v>
      </c>
      <c r="N21" s="9">
        <v>19357686864</v>
      </c>
      <c r="P21" s="28">
        <v>-63743916503</v>
      </c>
      <c r="Q21" s="28"/>
      <c r="S21" s="9">
        <v>-154077719</v>
      </c>
      <c r="U21" s="9">
        <v>-44540307358</v>
      </c>
      <c r="W21" s="44">
        <f t="shared" si="0"/>
        <v>2.9796352038790542E-2</v>
      </c>
    </row>
    <row r="22" spans="1:23" ht="21.75" customHeight="1" x14ac:dyDescent="0.2">
      <c r="A22" s="27" t="s">
        <v>134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-10947933632</v>
      </c>
      <c r="U22" s="9">
        <v>-10947933632</v>
      </c>
      <c r="W22" s="44">
        <f t="shared" si="0"/>
        <v>7.3238938827797648E-3</v>
      </c>
    </row>
    <row r="23" spans="1:23" ht="21.75" customHeight="1" x14ac:dyDescent="0.2">
      <c r="A23" s="27" t="s">
        <v>19</v>
      </c>
      <c r="B23" s="27"/>
      <c r="D23" s="9">
        <v>12244463891</v>
      </c>
      <c r="F23" s="9">
        <v>-20320217473</v>
      </c>
      <c r="H23" s="9">
        <v>0</v>
      </c>
      <c r="J23" s="9">
        <v>-8075753582</v>
      </c>
      <c r="L23" s="10">
        <v>0.96</v>
      </c>
      <c r="N23" s="9">
        <v>12244463891</v>
      </c>
      <c r="P23" s="28">
        <v>-19214355302</v>
      </c>
      <c r="Q23" s="28"/>
      <c r="S23" s="9">
        <v>-126244256</v>
      </c>
      <c r="U23" s="9">
        <v>-7096135667</v>
      </c>
      <c r="W23" s="44">
        <f t="shared" si="0"/>
        <v>4.7471373457186675E-3</v>
      </c>
    </row>
    <row r="24" spans="1:23" ht="21.75" customHeight="1" x14ac:dyDescent="0.2">
      <c r="A24" s="27" t="s">
        <v>135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8">
        <v>0</v>
      </c>
      <c r="Q24" s="28"/>
      <c r="S24" s="9">
        <v>9068269458</v>
      </c>
      <c r="U24" s="9">
        <v>9068269458</v>
      </c>
      <c r="W24" s="44">
        <f t="shared" si="0"/>
        <v>-6.0664455451865835E-3</v>
      </c>
    </row>
    <row r="25" spans="1:23" ht="21.75" customHeight="1" x14ac:dyDescent="0.2">
      <c r="A25" s="27" t="s">
        <v>136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-10436555789</v>
      </c>
      <c r="U25" s="9">
        <v>-10436555789</v>
      </c>
      <c r="W25" s="44">
        <f t="shared" si="0"/>
        <v>6.9817948911317295E-3</v>
      </c>
    </row>
    <row r="26" spans="1:23" ht="21.75" customHeight="1" x14ac:dyDescent="0.2">
      <c r="A26" s="27" t="s">
        <v>137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458548952</v>
      </c>
      <c r="U26" s="9">
        <v>458548952</v>
      </c>
      <c r="W26" s="44">
        <f t="shared" si="0"/>
        <v>-3.0675778438148577E-4</v>
      </c>
    </row>
    <row r="27" spans="1:23" ht="21.75" customHeight="1" x14ac:dyDescent="0.2">
      <c r="A27" s="27" t="s">
        <v>48</v>
      </c>
      <c r="B27" s="27"/>
      <c r="D27" s="9">
        <v>0</v>
      </c>
      <c r="F27" s="9">
        <v>-27990115441</v>
      </c>
      <c r="H27" s="9">
        <v>0</v>
      </c>
      <c r="J27" s="9">
        <v>-27990115441</v>
      </c>
      <c r="L27" s="10">
        <v>3.32</v>
      </c>
      <c r="N27" s="9">
        <v>13656655251</v>
      </c>
      <c r="P27" s="28">
        <v>-68405749420</v>
      </c>
      <c r="Q27" s="28"/>
      <c r="S27" s="9">
        <v>0</v>
      </c>
      <c r="U27" s="9">
        <v>-54749094169</v>
      </c>
      <c r="W27" s="44">
        <f t="shared" si="0"/>
        <v>3.6625775178253508E-2</v>
      </c>
    </row>
    <row r="28" spans="1:23" ht="21.75" customHeight="1" x14ac:dyDescent="0.2">
      <c r="A28" s="27" t="s">
        <v>26</v>
      </c>
      <c r="B28" s="27"/>
      <c r="D28" s="9">
        <v>0</v>
      </c>
      <c r="F28" s="9">
        <v>-5306147734</v>
      </c>
      <c r="H28" s="9">
        <v>0</v>
      </c>
      <c r="J28" s="9">
        <v>-5306147734</v>
      </c>
      <c r="L28" s="10">
        <v>0.63</v>
      </c>
      <c r="N28" s="9">
        <v>41060833000</v>
      </c>
      <c r="P28" s="28">
        <v>-73469737877</v>
      </c>
      <c r="Q28" s="28"/>
      <c r="S28" s="9">
        <v>0</v>
      </c>
      <c r="U28" s="9">
        <v>-32408904877</v>
      </c>
      <c r="W28" s="44">
        <f t="shared" si="0"/>
        <v>2.168074708477111E-2</v>
      </c>
    </row>
    <row r="29" spans="1:23" ht="21.75" customHeight="1" x14ac:dyDescent="0.2">
      <c r="A29" s="27" t="s">
        <v>34</v>
      </c>
      <c r="B29" s="27"/>
      <c r="D29" s="9">
        <v>37038843360</v>
      </c>
      <c r="F29" s="9">
        <v>-92123181675</v>
      </c>
      <c r="H29" s="9">
        <v>0</v>
      </c>
      <c r="J29" s="9">
        <v>-55084338315</v>
      </c>
      <c r="L29" s="10">
        <v>6.53</v>
      </c>
      <c r="N29" s="9">
        <v>37038843360</v>
      </c>
      <c r="P29" s="28">
        <v>-154976456130</v>
      </c>
      <c r="Q29" s="28"/>
      <c r="S29" s="9">
        <v>0</v>
      </c>
      <c r="U29" s="9">
        <v>-117937612770</v>
      </c>
      <c r="W29" s="44">
        <f t="shared" si="0"/>
        <v>7.8897314301498656E-2</v>
      </c>
    </row>
    <row r="30" spans="1:23" ht="21.75" customHeight="1" x14ac:dyDescent="0.2">
      <c r="A30" s="27" t="s">
        <v>44</v>
      </c>
      <c r="B30" s="27"/>
      <c r="D30" s="9">
        <v>0</v>
      </c>
      <c r="F30" s="9">
        <v>-35654883615</v>
      </c>
      <c r="H30" s="9">
        <v>0</v>
      </c>
      <c r="J30" s="9">
        <v>-35654883615</v>
      </c>
      <c r="L30" s="10">
        <v>4.2300000000000004</v>
      </c>
      <c r="N30" s="9">
        <v>7200368693</v>
      </c>
      <c r="P30" s="28">
        <v>-57271892535</v>
      </c>
      <c r="Q30" s="28"/>
      <c r="S30" s="9">
        <v>0</v>
      </c>
      <c r="U30" s="9">
        <v>-50071523842</v>
      </c>
      <c r="W30" s="44">
        <f t="shared" si="0"/>
        <v>3.3496597576733005E-2</v>
      </c>
    </row>
    <row r="31" spans="1:23" ht="21.75" customHeight="1" x14ac:dyDescent="0.2">
      <c r="A31" s="27" t="s">
        <v>32</v>
      </c>
      <c r="B31" s="27"/>
      <c r="D31" s="9">
        <v>0</v>
      </c>
      <c r="F31" s="9">
        <v>-28653765209</v>
      </c>
      <c r="H31" s="9">
        <v>0</v>
      </c>
      <c r="J31" s="9">
        <v>-28653765209</v>
      </c>
      <c r="L31" s="10">
        <v>3.4</v>
      </c>
      <c r="N31" s="9">
        <v>55459885714</v>
      </c>
      <c r="P31" s="28">
        <v>-81909248024</v>
      </c>
      <c r="Q31" s="28"/>
      <c r="S31" s="9">
        <v>0</v>
      </c>
      <c r="U31" s="9">
        <v>-26449362310</v>
      </c>
      <c r="W31" s="44">
        <f t="shared" si="0"/>
        <v>1.769396210618485E-2</v>
      </c>
    </row>
    <row r="32" spans="1:23" ht="21.75" customHeight="1" x14ac:dyDescent="0.2">
      <c r="A32" s="27" t="s">
        <v>20</v>
      </c>
      <c r="B32" s="27"/>
      <c r="D32" s="9">
        <v>0</v>
      </c>
      <c r="F32" s="9">
        <v>-37213994895</v>
      </c>
      <c r="H32" s="9">
        <v>0</v>
      </c>
      <c r="J32" s="9">
        <v>-37213994895</v>
      </c>
      <c r="L32" s="10">
        <v>4.41</v>
      </c>
      <c r="N32" s="9">
        <v>40640756487</v>
      </c>
      <c r="P32" s="28">
        <v>-160696796141</v>
      </c>
      <c r="Q32" s="28"/>
      <c r="S32" s="9">
        <v>0</v>
      </c>
      <c r="U32" s="9">
        <v>-120056039654</v>
      </c>
      <c r="W32" s="44">
        <f t="shared" si="0"/>
        <v>8.0314488922606536E-2</v>
      </c>
    </row>
    <row r="33" spans="1:23" ht="21.75" customHeight="1" x14ac:dyDescent="0.2">
      <c r="A33" s="27" t="s">
        <v>41</v>
      </c>
      <c r="B33" s="27"/>
      <c r="D33" s="9">
        <v>33808273180</v>
      </c>
      <c r="F33" s="9">
        <v>-123683715618</v>
      </c>
      <c r="H33" s="9">
        <v>0</v>
      </c>
      <c r="J33" s="9">
        <v>-89875442438</v>
      </c>
      <c r="L33" s="10">
        <v>10.66</v>
      </c>
      <c r="N33" s="9">
        <v>33808273180</v>
      </c>
      <c r="P33" s="28">
        <v>-202111276071</v>
      </c>
      <c r="Q33" s="28"/>
      <c r="S33" s="9">
        <v>0</v>
      </c>
      <c r="U33" s="9">
        <v>-168303002891</v>
      </c>
      <c r="W33" s="44">
        <f t="shared" si="0"/>
        <v>0.11259050107172407</v>
      </c>
    </row>
    <row r="34" spans="1:23" ht="21.75" customHeight="1" x14ac:dyDescent="0.2">
      <c r="A34" s="27" t="s">
        <v>46</v>
      </c>
      <c r="B34" s="27"/>
      <c r="D34" s="9">
        <v>0</v>
      </c>
      <c r="F34" s="9">
        <v>-4854891550</v>
      </c>
      <c r="H34" s="9">
        <v>0</v>
      </c>
      <c r="J34" s="9">
        <v>-4854891550</v>
      </c>
      <c r="L34" s="10">
        <v>0.57999999999999996</v>
      </c>
      <c r="N34" s="9">
        <v>8035890291</v>
      </c>
      <c r="P34" s="28">
        <v>-21663808525</v>
      </c>
      <c r="Q34" s="28"/>
      <c r="S34" s="9">
        <v>0</v>
      </c>
      <c r="U34" s="9">
        <v>-13627918234</v>
      </c>
      <c r="W34" s="44">
        <f t="shared" si="0"/>
        <v>9.1167365773281491E-3</v>
      </c>
    </row>
    <row r="35" spans="1:23" ht="21.75" customHeight="1" x14ac:dyDescent="0.2">
      <c r="A35" s="27" t="s">
        <v>50</v>
      </c>
      <c r="B35" s="27"/>
      <c r="D35" s="9">
        <v>0</v>
      </c>
      <c r="F35" s="9">
        <v>-26812894084</v>
      </c>
      <c r="H35" s="9">
        <v>0</v>
      </c>
      <c r="J35" s="9">
        <v>-26812894084</v>
      </c>
      <c r="L35" s="10">
        <v>3.18</v>
      </c>
      <c r="N35" s="9">
        <v>20404374070</v>
      </c>
      <c r="P35" s="28">
        <v>-66486761621</v>
      </c>
      <c r="Q35" s="28"/>
      <c r="S35" s="9">
        <v>0</v>
      </c>
      <c r="U35" s="9">
        <v>-46082387551</v>
      </c>
      <c r="W35" s="44">
        <f t="shared" si="0"/>
        <v>3.0827965133270484E-2</v>
      </c>
    </row>
    <row r="36" spans="1:23" ht="21.75" customHeight="1" x14ac:dyDescent="0.2">
      <c r="A36" s="27" t="s">
        <v>23</v>
      </c>
      <c r="B36" s="27"/>
      <c r="D36" s="9">
        <v>0</v>
      </c>
      <c r="F36" s="9">
        <v>-6916301525</v>
      </c>
      <c r="H36" s="9">
        <v>0</v>
      </c>
      <c r="J36" s="9">
        <v>-6916301525</v>
      </c>
      <c r="L36" s="10">
        <v>0.82</v>
      </c>
      <c r="N36" s="9">
        <v>5420234295</v>
      </c>
      <c r="P36" s="28">
        <v>-6916301525</v>
      </c>
      <c r="Q36" s="28"/>
      <c r="S36" s="9">
        <v>0</v>
      </c>
      <c r="U36" s="9">
        <v>-1496067230</v>
      </c>
      <c r="W36" s="44">
        <f t="shared" si="0"/>
        <v>1.0008315726355572E-3</v>
      </c>
    </row>
    <row r="37" spans="1:23" ht="21.75" customHeight="1" x14ac:dyDescent="0.2">
      <c r="A37" s="27" t="s">
        <v>36</v>
      </c>
      <c r="B37" s="27"/>
      <c r="D37" s="9">
        <v>0</v>
      </c>
      <c r="F37" s="9">
        <v>-50022853436</v>
      </c>
      <c r="H37" s="9">
        <v>0</v>
      </c>
      <c r="J37" s="9">
        <v>-50022853436</v>
      </c>
      <c r="L37" s="10">
        <v>5.93</v>
      </c>
      <c r="N37" s="9">
        <v>0</v>
      </c>
      <c r="P37" s="28">
        <v>-27166063478</v>
      </c>
      <c r="Q37" s="28"/>
      <c r="S37" s="9">
        <v>0</v>
      </c>
      <c r="U37" s="9">
        <v>-27166063478</v>
      </c>
      <c r="W37" s="44">
        <f t="shared" si="0"/>
        <v>1.8173417268824286E-2</v>
      </c>
    </row>
    <row r="38" spans="1:23" ht="21.75" customHeight="1" x14ac:dyDescent="0.2">
      <c r="A38" s="27" t="s">
        <v>54</v>
      </c>
      <c r="B38" s="27"/>
      <c r="D38" s="9">
        <v>0</v>
      </c>
      <c r="F38" s="9">
        <v>-18727639722</v>
      </c>
      <c r="H38" s="9">
        <v>0</v>
      </c>
      <c r="J38" s="9">
        <v>-18727639722</v>
      </c>
      <c r="L38" s="10">
        <v>2.2200000000000002</v>
      </c>
      <c r="N38" s="9">
        <v>0</v>
      </c>
      <c r="P38" s="28">
        <v>-18727639722</v>
      </c>
      <c r="Q38" s="28"/>
      <c r="S38" s="9">
        <v>0</v>
      </c>
      <c r="U38" s="9">
        <v>-18727639722</v>
      </c>
      <c r="W38" s="44">
        <f t="shared" si="0"/>
        <v>1.2528322751058045E-2</v>
      </c>
    </row>
    <row r="39" spans="1:23" ht="21.75" customHeight="1" x14ac:dyDescent="0.2">
      <c r="A39" s="27" t="s">
        <v>49</v>
      </c>
      <c r="B39" s="27"/>
      <c r="D39" s="9">
        <v>0</v>
      </c>
      <c r="F39" s="9">
        <v>-13660751637</v>
      </c>
      <c r="H39" s="9">
        <v>0</v>
      </c>
      <c r="J39" s="9">
        <v>-13660751637</v>
      </c>
      <c r="L39" s="10">
        <v>1.62</v>
      </c>
      <c r="N39" s="9">
        <v>0</v>
      </c>
      <c r="P39" s="28">
        <v>-20736687451</v>
      </c>
      <c r="Q39" s="28"/>
      <c r="S39" s="9">
        <v>0</v>
      </c>
      <c r="U39" s="9">
        <v>-20736687451</v>
      </c>
      <c r="W39" s="44">
        <f t="shared" si="0"/>
        <v>1.3872325452136501E-2</v>
      </c>
    </row>
    <row r="40" spans="1:23" ht="21.75" customHeight="1" x14ac:dyDescent="0.2">
      <c r="A40" s="27" t="s">
        <v>37</v>
      </c>
      <c r="B40" s="27"/>
      <c r="D40" s="9">
        <v>0</v>
      </c>
      <c r="F40" s="9">
        <v>-22545054000</v>
      </c>
      <c r="H40" s="9">
        <v>0</v>
      </c>
      <c r="J40" s="9">
        <v>-22545054000</v>
      </c>
      <c r="L40" s="10">
        <v>2.67</v>
      </c>
      <c r="N40" s="9">
        <v>0</v>
      </c>
      <c r="P40" s="28">
        <v>-18995102640</v>
      </c>
      <c r="Q40" s="28"/>
      <c r="S40" s="9">
        <v>0</v>
      </c>
      <c r="U40" s="9">
        <v>-18995102640</v>
      </c>
      <c r="W40" s="44">
        <f t="shared" si="0"/>
        <v>1.2707248756170552E-2</v>
      </c>
    </row>
    <row r="41" spans="1:23" ht="21.75" customHeight="1" x14ac:dyDescent="0.2">
      <c r="A41" s="27" t="s">
        <v>42</v>
      </c>
      <c r="B41" s="27"/>
      <c r="D41" s="9">
        <v>0</v>
      </c>
      <c r="F41" s="9">
        <v>-11723801325</v>
      </c>
      <c r="H41" s="9">
        <v>0</v>
      </c>
      <c r="J41" s="9">
        <v>-11723801325</v>
      </c>
      <c r="L41" s="10">
        <v>1.39</v>
      </c>
      <c r="N41" s="9">
        <v>0</v>
      </c>
      <c r="P41" s="28">
        <v>-32192630565</v>
      </c>
      <c r="Q41" s="28"/>
      <c r="S41" s="9">
        <v>0</v>
      </c>
      <c r="U41" s="9">
        <v>-32192630565</v>
      </c>
      <c r="W41" s="44">
        <f t="shared" si="0"/>
        <v>2.1536064977270078E-2</v>
      </c>
    </row>
    <row r="42" spans="1:23" ht="21.75" customHeight="1" x14ac:dyDescent="0.2">
      <c r="A42" s="27" t="s">
        <v>30</v>
      </c>
      <c r="B42" s="27"/>
      <c r="D42" s="9">
        <v>0</v>
      </c>
      <c r="F42" s="9">
        <v>-14662237500</v>
      </c>
      <c r="H42" s="9">
        <v>0</v>
      </c>
      <c r="J42" s="9">
        <v>-14662237500</v>
      </c>
      <c r="L42" s="10">
        <v>1.74</v>
      </c>
      <c r="N42" s="9">
        <v>0</v>
      </c>
      <c r="P42" s="28">
        <v>-24006307500</v>
      </c>
      <c r="Q42" s="28"/>
      <c r="S42" s="9">
        <v>0</v>
      </c>
      <c r="U42" s="9">
        <v>-24006307500</v>
      </c>
      <c r="W42" s="44">
        <f t="shared" si="0"/>
        <v>1.6059619518835239E-2</v>
      </c>
    </row>
    <row r="43" spans="1:23" ht="21.75" customHeight="1" x14ac:dyDescent="0.2">
      <c r="A43" s="27" t="s">
        <v>29</v>
      </c>
      <c r="B43" s="27"/>
      <c r="D43" s="9">
        <v>0</v>
      </c>
      <c r="F43" s="9">
        <v>-350105015</v>
      </c>
      <c r="H43" s="9">
        <v>0</v>
      </c>
      <c r="J43" s="9">
        <v>-350105015</v>
      </c>
      <c r="L43" s="10">
        <v>0.04</v>
      </c>
      <c r="N43" s="9">
        <v>0</v>
      </c>
      <c r="P43" s="28">
        <v>-311758754</v>
      </c>
      <c r="Q43" s="28"/>
      <c r="S43" s="9">
        <v>0</v>
      </c>
      <c r="U43" s="9">
        <v>-311758754</v>
      </c>
      <c r="W43" s="44">
        <f t="shared" si="0"/>
        <v>2.0855881192499739E-4</v>
      </c>
    </row>
    <row r="44" spans="1:23" ht="21.75" customHeight="1" x14ac:dyDescent="0.2">
      <c r="A44" s="27" t="s">
        <v>31</v>
      </c>
      <c r="B44" s="27"/>
      <c r="D44" s="9">
        <v>0</v>
      </c>
      <c r="F44" s="9">
        <v>-28873176300</v>
      </c>
      <c r="H44" s="9">
        <v>0</v>
      </c>
      <c r="J44" s="9">
        <v>-28873176300</v>
      </c>
      <c r="L44" s="10">
        <v>3.43</v>
      </c>
      <c r="N44" s="9">
        <v>0</v>
      </c>
      <c r="P44" s="28">
        <v>-74333070900</v>
      </c>
      <c r="Q44" s="28"/>
      <c r="S44" s="9">
        <v>0</v>
      </c>
      <c r="U44" s="9">
        <v>-74333070900</v>
      </c>
      <c r="W44" s="44">
        <f t="shared" si="0"/>
        <v>4.9726965978445614E-2</v>
      </c>
    </row>
    <row r="45" spans="1:23" ht="21.75" customHeight="1" x14ac:dyDescent="0.2">
      <c r="A45" s="27" t="s">
        <v>33</v>
      </c>
      <c r="B45" s="27"/>
      <c r="D45" s="9">
        <v>0</v>
      </c>
      <c r="F45" s="9">
        <v>-36319741263</v>
      </c>
      <c r="H45" s="9">
        <v>0</v>
      </c>
      <c r="J45" s="9">
        <v>-36319741263</v>
      </c>
      <c r="L45" s="10">
        <v>4.3099999999999996</v>
      </c>
      <c r="N45" s="9">
        <v>0</v>
      </c>
      <c r="P45" s="28">
        <v>-79456090857</v>
      </c>
      <c r="Q45" s="28"/>
      <c r="S45" s="9">
        <v>0</v>
      </c>
      <c r="U45" s="9">
        <v>-79456090857</v>
      </c>
      <c r="W45" s="44">
        <f t="shared" si="0"/>
        <v>5.3154138245435016E-2</v>
      </c>
    </row>
    <row r="46" spans="1:23" ht="21.75" customHeight="1" x14ac:dyDescent="0.2">
      <c r="A46" s="27" t="s">
        <v>52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8">
        <v>0</v>
      </c>
      <c r="Q46" s="28"/>
      <c r="S46" s="9">
        <v>0</v>
      </c>
      <c r="U46" s="9">
        <v>0</v>
      </c>
      <c r="W46" s="44">
        <f t="shared" si="0"/>
        <v>0</v>
      </c>
    </row>
    <row r="47" spans="1:23" ht="21.75" customHeight="1" x14ac:dyDescent="0.2">
      <c r="A47" s="27" t="s">
        <v>43</v>
      </c>
      <c r="B47" s="27"/>
      <c r="D47" s="9">
        <v>0</v>
      </c>
      <c r="F47" s="9">
        <v>-24960595500</v>
      </c>
      <c r="H47" s="9">
        <v>0</v>
      </c>
      <c r="J47" s="9">
        <v>-24960595500</v>
      </c>
      <c r="L47" s="10">
        <v>2.96</v>
      </c>
      <c r="N47" s="9">
        <v>0</v>
      </c>
      <c r="P47" s="28">
        <v>-54215487000</v>
      </c>
      <c r="Q47" s="28"/>
      <c r="S47" s="9">
        <v>0</v>
      </c>
      <c r="U47" s="9">
        <v>-54215487000</v>
      </c>
      <c r="W47" s="44">
        <f t="shared" si="0"/>
        <v>3.6268805323282569E-2</v>
      </c>
    </row>
    <row r="48" spans="1:23" ht="21.75" customHeight="1" x14ac:dyDescent="0.2">
      <c r="A48" s="29" t="s">
        <v>53</v>
      </c>
      <c r="B48" s="29"/>
      <c r="D48" s="13">
        <v>0</v>
      </c>
      <c r="F48" s="13">
        <v>-6244845602</v>
      </c>
      <c r="H48" s="13">
        <v>0</v>
      </c>
      <c r="J48" s="13">
        <v>-6244845602</v>
      </c>
      <c r="L48" s="14">
        <v>0.74</v>
      </c>
      <c r="N48" s="13">
        <v>0</v>
      </c>
      <c r="P48" s="28">
        <v>-6244845602</v>
      </c>
      <c r="Q48" s="30"/>
      <c r="S48" s="13">
        <v>0</v>
      </c>
      <c r="U48" s="13">
        <v>-6244845602</v>
      </c>
      <c r="W48" s="44">
        <f t="shared" si="0"/>
        <v>4.1776455759383905E-3</v>
      </c>
    </row>
    <row r="49" spans="1:23" ht="21.75" customHeight="1" x14ac:dyDescent="0.2">
      <c r="A49" s="31" t="s">
        <v>55</v>
      </c>
      <c r="B49" s="31"/>
      <c r="D49" s="16">
        <v>160237833905</v>
      </c>
      <c r="F49" s="16">
        <v>-968547108833</v>
      </c>
      <c r="H49" s="16">
        <v>-56415881293</v>
      </c>
      <c r="J49" s="16">
        <v>-864725156221</v>
      </c>
      <c r="L49" s="17">
        <v>102.57</v>
      </c>
      <c r="N49" s="16">
        <v>529957100725</v>
      </c>
      <c r="Q49" s="16">
        <v>-1947097418945</v>
      </c>
      <c r="S49" s="16">
        <v>-77683856901</v>
      </c>
      <c r="U49" s="16">
        <v>-1494824175121</v>
      </c>
      <c r="W49" s="46">
        <f>SUM(W9:W48)</f>
        <v>1.0000000000000002</v>
      </c>
    </row>
  </sheetData>
  <mergeCells count="91">
    <mergeCell ref="A49:B49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2025-08-30T05:08:01Z</dcterms:created>
  <dcterms:modified xsi:type="dcterms:W3CDTF">2025-08-30T05:37:50Z</dcterms:modified>
</cp:coreProperties>
</file>